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Commesse\Leonardo Anagni\2023\Conteggi Fatture\"/>
    </mc:Choice>
  </mc:AlternateContent>
  <xr:revisionPtr revIDLastSave="0" documentId="13_ncr:1_{646D844B-998D-4655-8050-636986BBD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2" i="1"/>
  <c r="O33" i="1"/>
  <c r="O34" i="1"/>
  <c r="O35" i="1"/>
  <c r="O36" i="1"/>
  <c r="O37" i="1"/>
  <c r="O38" i="1"/>
  <c r="O50" i="1"/>
  <c r="O51" i="1"/>
  <c r="O4" i="1"/>
  <c r="M5" i="1"/>
  <c r="M6" i="1"/>
  <c r="M7" i="1"/>
  <c r="M8" i="1"/>
  <c r="M9" i="1"/>
  <c r="M10" i="1"/>
  <c r="M11" i="1"/>
  <c r="M12" i="1"/>
  <c r="M13" i="1"/>
  <c r="M14" i="1"/>
  <c r="O14" i="1" s="1"/>
  <c r="M15" i="1"/>
  <c r="O15" i="1" s="1"/>
  <c r="M16" i="1"/>
  <c r="M17" i="1"/>
  <c r="M18" i="1"/>
  <c r="M19" i="1"/>
  <c r="M20" i="1"/>
  <c r="M21" i="1"/>
  <c r="M22" i="1"/>
  <c r="M23" i="1"/>
  <c r="M24" i="1"/>
  <c r="M25" i="1"/>
  <c r="M26" i="1"/>
  <c r="O26" i="1" s="1"/>
  <c r="M27" i="1"/>
  <c r="M28" i="1"/>
  <c r="M29" i="1"/>
  <c r="M30" i="1"/>
  <c r="M31" i="1"/>
  <c r="O31" i="1" s="1"/>
  <c r="M32" i="1"/>
  <c r="M33" i="1"/>
  <c r="M34" i="1"/>
  <c r="M35" i="1"/>
  <c r="M36" i="1"/>
  <c r="M37" i="1"/>
  <c r="M38" i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M51" i="1"/>
  <c r="M4" i="1"/>
  <c r="E6" i="1"/>
  <c r="E7" i="1"/>
  <c r="E8" i="1"/>
  <c r="E10" i="1"/>
  <c r="E11" i="1"/>
  <c r="E12" i="1"/>
  <c r="E13" i="1"/>
  <c r="E15" i="1"/>
  <c r="E16" i="1"/>
  <c r="E17" i="1"/>
  <c r="E18" i="1"/>
  <c r="E21" i="1"/>
  <c r="E22" i="1"/>
  <c r="E23" i="1"/>
  <c r="E24" i="1"/>
  <c r="E26" i="1"/>
  <c r="E27" i="1"/>
  <c r="E28" i="1"/>
  <c r="E29" i="1"/>
  <c r="E31" i="1"/>
  <c r="E32" i="1"/>
  <c r="E33" i="1"/>
  <c r="E34" i="1"/>
  <c r="E36" i="1"/>
  <c r="E37" i="1"/>
  <c r="E5" i="1"/>
  <c r="O53" i="1" l="1"/>
  <c r="E47" i="1" s="1"/>
  <c r="M53" i="1"/>
  <c r="E43" i="1"/>
  <c r="E50" i="1" l="1"/>
</calcChain>
</file>

<file path=xl/sharedStrings.xml><?xml version="1.0" encoding="utf-8"?>
<sst xmlns="http://schemas.openxmlformats.org/spreadsheetml/2006/main" count="178" uniqueCount="118">
  <si>
    <t>MECCANICO</t>
  </si>
  <si>
    <t>ORE VIAGGIO</t>
  </si>
  <si>
    <t>ELETTRONICO</t>
  </si>
  <si>
    <t>ELETTROMECCANICO</t>
  </si>
  <si>
    <t>OLEODINAMICO</t>
  </si>
  <si>
    <t>VIBRAZIONE</t>
  </si>
  <si>
    <t>SOFTWARE</t>
  </si>
  <si>
    <t>KM</t>
  </si>
  <si>
    <t>PERNOTTO</t>
  </si>
  <si>
    <t>STRAODINARIO</t>
  </si>
  <si>
    <t>TOTALE</t>
  </si>
  <si>
    <t>ORE</t>
  </si>
  <si>
    <t>COSTO</t>
  </si>
  <si>
    <t>STRAODINARIO OLTRE 2 ORE</t>
  </si>
  <si>
    <t>STR. NOTTURNO, SABATO, FESTIVI</t>
  </si>
  <si>
    <t>TOTALE OFFERTA</t>
  </si>
  <si>
    <t>TOTALE ORE</t>
  </si>
  <si>
    <t>TOTALE MATERIALE</t>
  </si>
  <si>
    <t>QY</t>
  </si>
  <si>
    <t>CODICE</t>
  </si>
  <si>
    <t>DESCRIZIONE</t>
  </si>
  <si>
    <t>COSTO UNITARIO</t>
  </si>
  <si>
    <t>COSTO TOTALE</t>
  </si>
  <si>
    <t>FORNITORE</t>
  </si>
  <si>
    <t>DOCUMENTO</t>
  </si>
  <si>
    <t>REMA TARLAZZI</t>
  </si>
  <si>
    <t>DKC R5CDE33120</t>
  </si>
  <si>
    <t>CASSA DERIV. 300X300X120 7035</t>
  </si>
  <si>
    <t>DDT VPO/2023/000008096 del 13-03-2023</t>
  </si>
  <si>
    <t>CAV FROR16/2X1,</t>
  </si>
  <si>
    <t>CAVO FROR16 2X1,5</t>
  </si>
  <si>
    <t>DDT VPO/2023/000008628 del 16-03-2023</t>
  </si>
  <si>
    <t>PZZ FD2084-M2</t>
  </si>
  <si>
    <t>INTERRUTTORE DI SICUREZZA A FUNE</t>
  </si>
  <si>
    <t>DDT VPO/2023/000010463 del 31-03-2023</t>
  </si>
  <si>
    <t>D.D.T. num. 12206/VPO del 17/04/2023</t>
  </si>
  <si>
    <t>CAV FROR16/7G1BOB</t>
  </si>
  <si>
    <t>CAV FROR16/16G1BOB</t>
  </si>
  <si>
    <t>CAVO FROR16 7G1MMQ</t>
  </si>
  <si>
    <t>CAVO FROR16 16G1MMQ</t>
  </si>
  <si>
    <t>6ES7138-4DB03-0AB0</t>
  </si>
  <si>
    <t>SIMATIC DP,MODULO ELETTR. PER ET 200S</t>
  </si>
  <si>
    <t>D.D.T. num. 11539/VPO del 11/04/2023</t>
  </si>
  <si>
    <t>D.D.T. num. 11204/VPO del 06/04/2023</t>
  </si>
  <si>
    <t>6ES7954-8LC03-0AA0</t>
  </si>
  <si>
    <t>6ES7193-6BP20-0DA0</t>
  </si>
  <si>
    <t>UNITA' BASE A0, BU15-P16+A10+2D</t>
  </si>
  <si>
    <t>SIAMTEC MEMORY CARD PER_S7 1X00 4MB</t>
  </si>
  <si>
    <t>D.D.T. num. 10702/VPO del 05/12/2022</t>
  </si>
  <si>
    <t>UNK 36124</t>
  </si>
  <si>
    <t>UNK B7142-1</t>
  </si>
  <si>
    <t>UNIDRALL 2520 12G0.50 GRIGIO RAL7001</t>
  </si>
  <si>
    <t>UNIDRALL BUS 1050F 1X4X0.34 (AWG22/1)</t>
  </si>
  <si>
    <t>D.D.T. num. 12445/VPO del 21/12/2022</t>
  </si>
  <si>
    <t>GFR F027773</t>
  </si>
  <si>
    <t>GTZ-25/48-D-0</t>
  </si>
  <si>
    <t>D.D.T. num. 12784/VPO del 23/12/2022</t>
  </si>
  <si>
    <t>CEM 7900.M20</t>
  </si>
  <si>
    <t>PRESSACAVO MAXIINOX IN ACCIAIO INOX M2</t>
  </si>
  <si>
    <t>D.D.T. num. 186/SRP del 01/08/2022</t>
  </si>
  <si>
    <t>D.D.T. num. 17145/VRP del 01/08/2022</t>
  </si>
  <si>
    <t>TKD 1505395</t>
  </si>
  <si>
    <t>KAWEFLEX 5288 SK-C-PUR UL/CSA 4G1,5+(</t>
  </si>
  <si>
    <t>CAVO FG16 R16 GRIGIO 4G2,5</t>
  </si>
  <si>
    <t>CAV FG16OR16/4G2,5MAT</t>
  </si>
  <si>
    <t>SIE 6XV1840-3AH10</t>
  </si>
  <si>
    <t>SIMATIC NET CAVO IE FC PB TRASC.</t>
  </si>
  <si>
    <t>D.D.T. num. 16865/VRP del 28/07/2022</t>
  </si>
  <si>
    <t>D.D.T. num. 6559/VRP del 04/04/2022</t>
  </si>
  <si>
    <t>SIE 6ES7155-6AU01-0BN0</t>
  </si>
  <si>
    <t>ET 200SP, IM155-6PN ST</t>
  </si>
  <si>
    <t>D.D.T. num. 5769/VRP del 24/03/2022</t>
  </si>
  <si>
    <t>SIE 6ES7131-6BH01-0BA0</t>
  </si>
  <si>
    <t>DI 16X24VDC ST</t>
  </si>
  <si>
    <t>PR ELECTRONICS</t>
  </si>
  <si>
    <t>DDT 20309 del 05-09-2022</t>
  </si>
  <si>
    <t>6333A1A</t>
  </si>
  <si>
    <t>Trasmettitore programmabile</t>
  </si>
  <si>
    <t>Interfaccia di comunicazinoe</t>
  </si>
  <si>
    <t>DDT n. 917 del 11/04/2023</t>
  </si>
  <si>
    <t>OLEODINAMICA GRANDE</t>
  </si>
  <si>
    <t>FILTRO COMPLETO FPB12B06CNFB03XX</t>
  </si>
  <si>
    <t>INDICATORE ELETTRICO DIFFERENZIALE</t>
  </si>
  <si>
    <t>TELMOTOR</t>
  </si>
  <si>
    <t>D.D.T. N. B2/3078382 DEL 17/05/23</t>
  </si>
  <si>
    <t>6ES72141AF400XB0</t>
  </si>
  <si>
    <t>CPU 1214 FC, DC/DC/DC, 14DI/10DO</t>
  </si>
  <si>
    <t>ELETTROLAZIO</t>
  </si>
  <si>
    <t>23/106938 del 14/03/23</t>
  </si>
  <si>
    <t>LEGTAZ-40</t>
  </si>
  <si>
    <t>TUBO ACC.ZINC.TAZ D.40</t>
  </si>
  <si>
    <t>23/113191 del 17/03/23</t>
  </si>
  <si>
    <t>SIEES75101DJ</t>
  </si>
  <si>
    <t>CPU 1510SP-1 PN,100KB PRO/750</t>
  </si>
  <si>
    <t>22/157034 del 3/05/22</t>
  </si>
  <si>
    <t>SIEES71326BH</t>
  </si>
  <si>
    <t>ET 200SP 16DO 24VDC 0.5A STD</t>
  </si>
  <si>
    <t>22/418609 del 15/11/22</t>
  </si>
  <si>
    <t>TCO15100</t>
  </si>
  <si>
    <t>TCO15101</t>
  </si>
  <si>
    <t>TCO25979</t>
  </si>
  <si>
    <t>CAVO PMXX 18G 1 NERI NU. GR</t>
  </si>
  <si>
    <t>PMXX25G1 CAVO POSA MOBI MAT</t>
  </si>
  <si>
    <t>CAVO FRX ( 4G25 )ST NE.S.ARA</t>
  </si>
  <si>
    <t>%</t>
  </si>
  <si>
    <t>DDT n. 1447 del 27/07/2022</t>
  </si>
  <si>
    <t>MANICOTTO FF 0404</t>
  </si>
  <si>
    <t>TUBO AQ GEN 815</t>
  </si>
  <si>
    <t>TUBO PET CAR 13 20</t>
  </si>
  <si>
    <t>ELETTROVALVOLA F0222 UNIVER</t>
  </si>
  <si>
    <t>SOTTOBASE MANIFOLD 1/8 LAT</t>
  </si>
  <si>
    <t>PIASTRA DI ENTRATA 1/8 COMPA 4 F4500</t>
  </si>
  <si>
    <t>BOBINA U524V CC 2,5W</t>
  </si>
  <si>
    <t>DDT n. 1508 del 05/08/2022</t>
  </si>
  <si>
    <t>TUBO CIRCUITO OLEODIN. 30x3 ZINCATO</t>
  </si>
  <si>
    <t>TUBO CIRCUITO OLEODIN. 38X5 ZINCATO</t>
  </si>
  <si>
    <t>TUBO CIRCUITO OLEODIN. 10X1 ZINCATO</t>
  </si>
  <si>
    <t>TUBO CIRCUITO OLEODIN. 12X1,5 ZINCATO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</si>
</sst>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3"/>
  <sheetViews>
    <sheetView tabSelected="1" topLeftCell="A10" workbookViewId="0">
      <selection activeCell="C16" sqref="C16"/>
    </sheetView>
  </sheetViews>
  <sheetFormatPr defaultRowHeight="15" x14ac:dyDescent="0.25"/>
  <cols>
    <col min="2" max="2" width="46.85546875" customWidth="1"/>
    <col min="5" max="5" width="15.42578125" customWidth="1"/>
    <col min="6" max="6" width="6.42578125" customWidth="1"/>
    <col min="7" max="7" width="4.5703125" style="6" customWidth="1"/>
    <col min="8" max="8" width="27.140625" style="6" customWidth="1"/>
    <col min="9" max="9" width="37.28515625" style="6" customWidth="1"/>
    <col min="10" max="10" width="24" style="6" customWidth="1"/>
    <col min="11" max="11" width="41.28515625" style="6" customWidth="1"/>
    <col min="12" max="12" width="11.28515625" style="7" customWidth="1"/>
    <col min="13" max="13" width="11.5703125" style="7" customWidth="1"/>
    <col min="14" max="15" width="9.140625" style="6"/>
  </cols>
  <sheetData>
    <row r="3" spans="2:15" ht="30" x14ac:dyDescent="0.25">
      <c r="B3" s="1"/>
      <c r="C3" s="2" t="s">
        <v>11</v>
      </c>
      <c r="D3" s="2" t="s">
        <v>12</v>
      </c>
      <c r="E3" s="2" t="s">
        <v>10</v>
      </c>
      <c r="G3" s="2" t="s">
        <v>18</v>
      </c>
      <c r="H3" s="2" t="s">
        <v>19</v>
      </c>
      <c r="I3" s="2" t="s">
        <v>20</v>
      </c>
      <c r="J3" s="2" t="s">
        <v>23</v>
      </c>
      <c r="K3" s="2" t="s">
        <v>24</v>
      </c>
      <c r="L3" s="9" t="s">
        <v>21</v>
      </c>
      <c r="M3" s="9" t="s">
        <v>22</v>
      </c>
      <c r="N3" s="14" t="s">
        <v>104</v>
      </c>
      <c r="O3" s="14" t="s">
        <v>12</v>
      </c>
    </row>
    <row r="4" spans="2:15" x14ac:dyDescent="0.25">
      <c r="B4" s="1"/>
      <c r="C4" s="1"/>
      <c r="D4" s="1"/>
      <c r="E4" s="1"/>
      <c r="G4" s="10">
        <v>2</v>
      </c>
      <c r="H4" s="10" t="s">
        <v>26</v>
      </c>
      <c r="I4" s="10" t="s">
        <v>27</v>
      </c>
      <c r="J4" s="10" t="s">
        <v>25</v>
      </c>
      <c r="K4" s="10" t="s">
        <v>28</v>
      </c>
      <c r="L4" s="11">
        <v>41.63</v>
      </c>
      <c r="M4" s="11">
        <f>+G4*L4</f>
        <v>83.26</v>
      </c>
      <c r="N4" s="10">
        <v>15</v>
      </c>
      <c r="O4" s="10">
        <f>+M4+(M4/100*N4)</f>
        <v>95.749000000000009</v>
      </c>
    </row>
    <row r="5" spans="2:15" x14ac:dyDescent="0.25">
      <c r="B5" s="1" t="s">
        <v>0</v>
      </c>
      <c r="C5" s="1">
        <v>180</v>
      </c>
      <c r="D5" s="1">
        <v>55</v>
      </c>
      <c r="E5" s="4">
        <f>+C5*D5</f>
        <v>9900</v>
      </c>
      <c r="G5" s="10">
        <v>200</v>
      </c>
      <c r="H5" s="10" t="s">
        <v>29</v>
      </c>
      <c r="I5" s="10" t="s">
        <v>30</v>
      </c>
      <c r="J5" s="10" t="s">
        <v>25</v>
      </c>
      <c r="K5" s="10" t="s">
        <v>31</v>
      </c>
      <c r="L5" s="11">
        <v>0.49299999999999999</v>
      </c>
      <c r="M5" s="11">
        <f t="shared" ref="M5:M51" si="0">+G5*L5</f>
        <v>98.6</v>
      </c>
      <c r="N5" s="10">
        <v>15</v>
      </c>
      <c r="O5" s="10">
        <f t="shared" ref="O5:O51" si="1">+M5+(M5/100*N5)</f>
        <v>113.38999999999999</v>
      </c>
    </row>
    <row r="6" spans="2:15" x14ac:dyDescent="0.25">
      <c r="B6" s="1" t="s">
        <v>1</v>
      </c>
      <c r="C6" s="1">
        <v>24</v>
      </c>
      <c r="D6" s="1">
        <v>40</v>
      </c>
      <c r="E6" s="4">
        <f t="shared" ref="E6:E37" si="2">+C6*D6</f>
        <v>960</v>
      </c>
      <c r="G6" s="10">
        <v>3</v>
      </c>
      <c r="H6" s="10" t="s">
        <v>32</v>
      </c>
      <c r="I6" s="10" t="s">
        <v>33</v>
      </c>
      <c r="J6" s="10" t="s">
        <v>25</v>
      </c>
      <c r="K6" s="10" t="s">
        <v>34</v>
      </c>
      <c r="L6" s="11">
        <v>23.81</v>
      </c>
      <c r="M6" s="11">
        <f t="shared" si="0"/>
        <v>71.429999999999993</v>
      </c>
      <c r="N6" s="10">
        <v>15</v>
      </c>
      <c r="O6" s="10">
        <f t="shared" si="1"/>
        <v>82.144499999999994</v>
      </c>
    </row>
    <row r="7" spans="2:15" x14ac:dyDescent="0.25">
      <c r="B7" s="1" t="s">
        <v>9</v>
      </c>
      <c r="C7" s="1"/>
      <c r="D7" s="1">
        <v>68.75</v>
      </c>
      <c r="E7" s="4">
        <f t="shared" si="2"/>
        <v>0</v>
      </c>
      <c r="G7" s="10">
        <v>300</v>
      </c>
      <c r="H7" s="10" t="s">
        <v>36</v>
      </c>
      <c r="I7" s="10" t="s">
        <v>38</v>
      </c>
      <c r="J7" s="10" t="s">
        <v>25</v>
      </c>
      <c r="K7" s="10" t="s">
        <v>35</v>
      </c>
      <c r="L7" s="11">
        <v>1.137</v>
      </c>
      <c r="M7" s="11">
        <f t="shared" si="0"/>
        <v>341.1</v>
      </c>
      <c r="N7" s="10">
        <v>15</v>
      </c>
      <c r="O7" s="10">
        <f t="shared" si="1"/>
        <v>392.26500000000004</v>
      </c>
    </row>
    <row r="8" spans="2:15" x14ac:dyDescent="0.25">
      <c r="B8" s="1" t="s">
        <v>9</v>
      </c>
      <c r="C8" s="1"/>
      <c r="D8" s="1">
        <v>82.5</v>
      </c>
      <c r="E8" s="4">
        <f t="shared" si="2"/>
        <v>0</v>
      </c>
      <c r="G8" s="10">
        <v>313</v>
      </c>
      <c r="H8" s="10" t="s">
        <v>37</v>
      </c>
      <c r="I8" s="10" t="s">
        <v>39</v>
      </c>
      <c r="J8" s="10" t="s">
        <v>25</v>
      </c>
      <c r="K8" s="10" t="s">
        <v>35</v>
      </c>
      <c r="L8" s="11">
        <v>2.61</v>
      </c>
      <c r="M8" s="11">
        <f t="shared" si="0"/>
        <v>816.93</v>
      </c>
      <c r="N8" s="10">
        <v>15</v>
      </c>
      <c r="O8" s="10">
        <f t="shared" si="1"/>
        <v>939.46949999999993</v>
      </c>
    </row>
    <row r="9" spans="2:15" x14ac:dyDescent="0.25">
      <c r="B9" s="1"/>
      <c r="C9" s="1"/>
      <c r="D9" s="1"/>
      <c r="E9" s="4"/>
      <c r="G9" s="10">
        <v>1</v>
      </c>
      <c r="H9" s="10" t="s">
        <v>40</v>
      </c>
      <c r="I9" s="10" t="s">
        <v>41</v>
      </c>
      <c r="J9" s="10" t="s">
        <v>25</v>
      </c>
      <c r="K9" s="10" t="s">
        <v>42</v>
      </c>
      <c r="L9" s="11">
        <v>379.96</v>
      </c>
      <c r="M9" s="11">
        <f t="shared" si="0"/>
        <v>379.96</v>
      </c>
      <c r="N9" s="10">
        <v>15</v>
      </c>
      <c r="O9" s="10">
        <f t="shared" si="1"/>
        <v>436.95399999999995</v>
      </c>
    </row>
    <row r="10" spans="2:15" x14ac:dyDescent="0.25">
      <c r="B10" s="1" t="s">
        <v>2</v>
      </c>
      <c r="C10" s="1"/>
      <c r="D10" s="1">
        <v>55</v>
      </c>
      <c r="E10" s="4">
        <f t="shared" si="2"/>
        <v>0</v>
      </c>
      <c r="G10" s="10">
        <v>1</v>
      </c>
      <c r="H10" s="10" t="s">
        <v>44</v>
      </c>
      <c r="I10" s="10" t="s">
        <v>47</v>
      </c>
      <c r="J10" s="10" t="s">
        <v>25</v>
      </c>
      <c r="K10" s="10" t="s">
        <v>43</v>
      </c>
      <c r="L10" s="11">
        <v>56.61</v>
      </c>
      <c r="M10" s="11">
        <f t="shared" si="0"/>
        <v>56.61</v>
      </c>
      <c r="N10" s="10">
        <v>15</v>
      </c>
      <c r="O10" s="10">
        <f t="shared" si="1"/>
        <v>65.101500000000001</v>
      </c>
    </row>
    <row r="11" spans="2:15" x14ac:dyDescent="0.25">
      <c r="B11" s="1" t="s">
        <v>1</v>
      </c>
      <c r="C11" s="1"/>
      <c r="D11" s="1">
        <v>44</v>
      </c>
      <c r="E11" s="4">
        <f t="shared" si="2"/>
        <v>0</v>
      </c>
      <c r="G11" s="10">
        <v>9</v>
      </c>
      <c r="H11" s="10" t="s">
        <v>45</v>
      </c>
      <c r="I11" s="10" t="s">
        <v>46</v>
      </c>
      <c r="J11" s="10" t="s">
        <v>25</v>
      </c>
      <c r="K11" s="10" t="s">
        <v>43</v>
      </c>
      <c r="L11" s="11">
        <v>32.11</v>
      </c>
      <c r="M11" s="11">
        <f t="shared" si="0"/>
        <v>288.99</v>
      </c>
      <c r="N11" s="10">
        <v>15</v>
      </c>
      <c r="O11" s="10">
        <f t="shared" si="1"/>
        <v>332.33850000000001</v>
      </c>
    </row>
    <row r="12" spans="2:15" x14ac:dyDescent="0.25">
      <c r="B12" s="1" t="s">
        <v>9</v>
      </c>
      <c r="C12" s="1"/>
      <c r="D12" s="1">
        <v>68.75</v>
      </c>
      <c r="E12" s="4">
        <f t="shared" si="2"/>
        <v>0</v>
      </c>
      <c r="G12" s="10"/>
      <c r="H12" s="10"/>
      <c r="I12" s="10"/>
      <c r="J12" s="10"/>
      <c r="K12" s="10"/>
      <c r="L12" s="11"/>
      <c r="M12" s="11">
        <f t="shared" si="0"/>
        <v>0</v>
      </c>
      <c r="N12" s="10">
        <v>15</v>
      </c>
      <c r="O12" s="10">
        <f t="shared" si="1"/>
        <v>0</v>
      </c>
    </row>
    <row r="13" spans="2:15" x14ac:dyDescent="0.25">
      <c r="B13" s="1" t="s">
        <v>9</v>
      </c>
      <c r="C13" s="1"/>
      <c r="D13" s="1">
        <v>82.5</v>
      </c>
      <c r="E13" s="4">
        <f t="shared" si="2"/>
        <v>0</v>
      </c>
      <c r="G13" s="10"/>
      <c r="H13" s="10"/>
      <c r="I13" s="10"/>
      <c r="J13" s="10"/>
      <c r="K13" s="10"/>
      <c r="L13" s="11"/>
      <c r="M13" s="11">
        <f t="shared" si="0"/>
        <v>0</v>
      </c>
      <c r="N13" s="10">
        <v>15</v>
      </c>
      <c r="O13" s="10">
        <f t="shared" si="1"/>
        <v>0</v>
      </c>
    </row>
    <row r="14" spans="2:15" x14ac:dyDescent="0.25">
      <c r="B14" s="1"/>
      <c r="C14" s="1"/>
      <c r="D14" s="1"/>
      <c r="E14" s="4"/>
      <c r="G14" s="10"/>
      <c r="H14" s="10"/>
      <c r="I14" s="10"/>
      <c r="J14" s="10"/>
      <c r="K14" s="10"/>
      <c r="L14" s="11"/>
      <c r="M14" s="11">
        <f t="shared" si="0"/>
        <v>0</v>
      </c>
      <c r="N14" s="10">
        <v>15</v>
      </c>
      <c r="O14" s="10">
        <f t="shared" si="1"/>
        <v>0</v>
      </c>
    </row>
    <row r="15" spans="2:15" x14ac:dyDescent="0.25">
      <c r="B15" s="1" t="s">
        <v>3</v>
      </c>
      <c r="C15" s="1">
        <v>630</v>
      </c>
      <c r="D15" s="1">
        <v>48</v>
      </c>
      <c r="E15" s="4">
        <f t="shared" si="2"/>
        <v>30240</v>
      </c>
      <c r="G15" s="10"/>
      <c r="H15" s="10"/>
      <c r="I15" s="10"/>
      <c r="J15" s="10"/>
      <c r="K15" s="10"/>
      <c r="L15" s="11"/>
      <c r="M15" s="11">
        <f t="shared" si="0"/>
        <v>0</v>
      </c>
      <c r="N15" s="10">
        <v>15</v>
      </c>
      <c r="O15" s="10">
        <f t="shared" si="1"/>
        <v>0</v>
      </c>
    </row>
    <row r="16" spans="2:15" x14ac:dyDescent="0.25">
      <c r="B16" s="1" t="s">
        <v>1</v>
      </c>
      <c r="C16" s="1">
        <v>80</v>
      </c>
      <c r="D16" s="1">
        <v>38</v>
      </c>
      <c r="E16" s="4">
        <f t="shared" si="2"/>
        <v>3040</v>
      </c>
      <c r="G16" s="10">
        <v>300</v>
      </c>
      <c r="H16" s="10" t="s">
        <v>49</v>
      </c>
      <c r="I16" s="10" t="s">
        <v>51</v>
      </c>
      <c r="J16" s="10" t="s">
        <v>25</v>
      </c>
      <c r="K16" s="10" t="s">
        <v>48</v>
      </c>
      <c r="L16" s="11">
        <v>3.7130000000000001</v>
      </c>
      <c r="M16" s="11">
        <f t="shared" si="0"/>
        <v>1113.9000000000001</v>
      </c>
      <c r="N16" s="10">
        <v>15</v>
      </c>
      <c r="O16" s="10">
        <f t="shared" si="1"/>
        <v>1280.9850000000001</v>
      </c>
    </row>
    <row r="17" spans="2:15" x14ac:dyDescent="0.25">
      <c r="B17" s="1" t="s">
        <v>9</v>
      </c>
      <c r="C17" s="1"/>
      <c r="D17" s="1">
        <v>60</v>
      </c>
      <c r="E17" s="4">
        <f t="shared" si="2"/>
        <v>0</v>
      </c>
      <c r="G17" s="10">
        <v>300</v>
      </c>
      <c r="H17" s="10" t="s">
        <v>50</v>
      </c>
      <c r="I17" s="10" t="s">
        <v>52</v>
      </c>
      <c r="J17" s="10" t="s">
        <v>25</v>
      </c>
      <c r="K17" s="10" t="s">
        <v>48</v>
      </c>
      <c r="L17" s="11">
        <v>1.4</v>
      </c>
      <c r="M17" s="11">
        <f t="shared" si="0"/>
        <v>420</v>
      </c>
      <c r="N17" s="10">
        <v>15</v>
      </c>
      <c r="O17" s="10">
        <f t="shared" si="1"/>
        <v>483</v>
      </c>
    </row>
    <row r="18" spans="2:15" x14ac:dyDescent="0.25">
      <c r="B18" s="1" t="s">
        <v>9</v>
      </c>
      <c r="C18" s="1"/>
      <c r="D18" s="1">
        <v>72</v>
      </c>
      <c r="E18" s="4">
        <f t="shared" si="2"/>
        <v>0</v>
      </c>
      <c r="G18" s="10">
        <v>1</v>
      </c>
      <c r="H18" s="10" t="s">
        <v>54</v>
      </c>
      <c r="I18" s="10" t="s">
        <v>55</v>
      </c>
      <c r="J18" s="10" t="s">
        <v>25</v>
      </c>
      <c r="K18" s="10" t="s">
        <v>53</v>
      </c>
      <c r="L18" s="11">
        <v>167.97</v>
      </c>
      <c r="M18" s="11">
        <f t="shared" si="0"/>
        <v>167.97</v>
      </c>
      <c r="N18" s="10">
        <v>15</v>
      </c>
      <c r="O18" s="10">
        <f t="shared" si="1"/>
        <v>193.16550000000001</v>
      </c>
    </row>
    <row r="19" spans="2:15" x14ac:dyDescent="0.25">
      <c r="B19" s="1"/>
      <c r="C19" s="1"/>
      <c r="D19" s="1"/>
      <c r="E19" s="4"/>
      <c r="G19" s="10">
        <v>23</v>
      </c>
      <c r="H19" s="10" t="s">
        <v>57</v>
      </c>
      <c r="I19" s="10" t="s">
        <v>58</v>
      </c>
      <c r="J19" s="10" t="s">
        <v>25</v>
      </c>
      <c r="K19" s="10" t="s">
        <v>56</v>
      </c>
      <c r="L19" s="11">
        <v>14.97</v>
      </c>
      <c r="M19" s="11">
        <f t="shared" si="0"/>
        <v>344.31</v>
      </c>
      <c r="N19" s="10">
        <v>15</v>
      </c>
      <c r="O19" s="10">
        <f t="shared" si="1"/>
        <v>395.95650000000001</v>
      </c>
    </row>
    <row r="20" spans="2:15" x14ac:dyDescent="0.25">
      <c r="B20" s="1"/>
      <c r="C20" s="1"/>
      <c r="D20" s="1"/>
      <c r="E20" s="4"/>
      <c r="G20" s="10">
        <v>200</v>
      </c>
      <c r="H20" s="10" t="s">
        <v>61</v>
      </c>
      <c r="I20" s="10" t="s">
        <v>62</v>
      </c>
      <c r="J20" s="10" t="s">
        <v>25</v>
      </c>
      <c r="K20" s="10" t="s">
        <v>59</v>
      </c>
      <c r="L20" s="11">
        <v>4.851</v>
      </c>
      <c r="M20" s="11">
        <f t="shared" si="0"/>
        <v>970.2</v>
      </c>
      <c r="N20" s="10">
        <v>15</v>
      </c>
      <c r="O20" s="10">
        <f t="shared" si="1"/>
        <v>1115.73</v>
      </c>
    </row>
    <row r="21" spans="2:15" x14ac:dyDescent="0.25">
      <c r="B21" s="1" t="s">
        <v>4</v>
      </c>
      <c r="C21" s="1"/>
      <c r="D21" s="1">
        <v>50</v>
      </c>
      <c r="E21" s="4">
        <f t="shared" si="2"/>
        <v>0</v>
      </c>
      <c r="G21" s="10">
        <v>100</v>
      </c>
      <c r="H21" s="10" t="s">
        <v>64</v>
      </c>
      <c r="I21" s="10" t="s">
        <v>63</v>
      </c>
      <c r="J21" s="10" t="s">
        <v>25</v>
      </c>
      <c r="K21" s="10" t="s">
        <v>60</v>
      </c>
      <c r="L21" s="11">
        <v>1.57</v>
      </c>
      <c r="M21" s="11">
        <f t="shared" si="0"/>
        <v>157</v>
      </c>
      <c r="N21" s="10">
        <v>15</v>
      </c>
      <c r="O21" s="10">
        <f t="shared" si="1"/>
        <v>180.55</v>
      </c>
    </row>
    <row r="22" spans="2:15" x14ac:dyDescent="0.25">
      <c r="B22" s="1" t="s">
        <v>1</v>
      </c>
      <c r="C22" s="1"/>
      <c r="D22" s="1">
        <v>40</v>
      </c>
      <c r="E22" s="4">
        <f t="shared" si="2"/>
        <v>0</v>
      </c>
      <c r="G22" s="10">
        <v>100</v>
      </c>
      <c r="H22" s="10" t="s">
        <v>65</v>
      </c>
      <c r="I22" s="10" t="s">
        <v>66</v>
      </c>
      <c r="J22" s="10" t="s">
        <v>25</v>
      </c>
      <c r="K22" s="10" t="s">
        <v>67</v>
      </c>
      <c r="L22" s="11">
        <v>6.13</v>
      </c>
      <c r="M22" s="11">
        <f t="shared" si="0"/>
        <v>613</v>
      </c>
      <c r="N22" s="10">
        <v>15</v>
      </c>
      <c r="O22" s="10">
        <f t="shared" si="1"/>
        <v>704.95</v>
      </c>
    </row>
    <row r="23" spans="2:15" x14ac:dyDescent="0.25">
      <c r="B23" s="1" t="s">
        <v>9</v>
      </c>
      <c r="C23" s="1"/>
      <c r="D23" s="1">
        <v>62.5</v>
      </c>
      <c r="E23" s="4">
        <f t="shared" si="2"/>
        <v>0</v>
      </c>
      <c r="G23" s="10">
        <v>2</v>
      </c>
      <c r="H23" s="10" t="s">
        <v>69</v>
      </c>
      <c r="I23" s="10" t="s">
        <v>70</v>
      </c>
      <c r="J23" s="10" t="s">
        <v>25</v>
      </c>
      <c r="K23" s="10" t="s">
        <v>68</v>
      </c>
      <c r="L23" s="11">
        <v>222.02</v>
      </c>
      <c r="M23" s="11">
        <f t="shared" si="0"/>
        <v>444.04</v>
      </c>
      <c r="N23" s="10">
        <v>15</v>
      </c>
      <c r="O23" s="10">
        <f t="shared" si="1"/>
        <v>510.64600000000002</v>
      </c>
    </row>
    <row r="24" spans="2:15" x14ac:dyDescent="0.25">
      <c r="B24" s="1" t="s">
        <v>9</v>
      </c>
      <c r="C24" s="1"/>
      <c r="D24" s="1">
        <v>75</v>
      </c>
      <c r="E24" s="4">
        <f t="shared" si="2"/>
        <v>0</v>
      </c>
      <c r="G24" s="10">
        <v>15</v>
      </c>
      <c r="H24" s="10" t="s">
        <v>72</v>
      </c>
      <c r="I24" s="10" t="s">
        <v>73</v>
      </c>
      <c r="J24" s="10" t="s">
        <v>25</v>
      </c>
      <c r="K24" s="10" t="s">
        <v>71</v>
      </c>
      <c r="L24" s="11">
        <v>80.08</v>
      </c>
      <c r="M24" s="11">
        <f t="shared" si="0"/>
        <v>1201.2</v>
      </c>
      <c r="N24" s="10">
        <v>15</v>
      </c>
      <c r="O24" s="10">
        <f t="shared" si="1"/>
        <v>1381.38</v>
      </c>
    </row>
    <row r="25" spans="2:15" x14ac:dyDescent="0.25">
      <c r="B25" s="1"/>
      <c r="C25" s="1"/>
      <c r="D25" s="1"/>
      <c r="E25" s="4"/>
      <c r="G25" s="10"/>
      <c r="H25" s="10"/>
      <c r="I25" s="10"/>
      <c r="J25" s="10"/>
      <c r="K25" s="10"/>
      <c r="L25" s="11"/>
      <c r="M25" s="11">
        <f t="shared" si="0"/>
        <v>0</v>
      </c>
      <c r="N25" s="10">
        <v>15</v>
      </c>
      <c r="O25" s="10">
        <f t="shared" si="1"/>
        <v>0</v>
      </c>
    </row>
    <row r="26" spans="2:15" x14ac:dyDescent="0.25">
      <c r="B26" s="1" t="s">
        <v>5</v>
      </c>
      <c r="C26" s="1"/>
      <c r="D26" s="1">
        <v>50</v>
      </c>
      <c r="E26" s="4">
        <f t="shared" si="2"/>
        <v>0</v>
      </c>
      <c r="G26" s="10"/>
      <c r="H26" s="10"/>
      <c r="I26" s="10"/>
      <c r="J26" s="10"/>
      <c r="K26" s="10"/>
      <c r="L26" s="11"/>
      <c r="M26" s="11">
        <f t="shared" si="0"/>
        <v>0</v>
      </c>
      <c r="N26" s="10">
        <v>15</v>
      </c>
      <c r="O26" s="10">
        <f t="shared" si="1"/>
        <v>0</v>
      </c>
    </row>
    <row r="27" spans="2:15" x14ac:dyDescent="0.25">
      <c r="B27" s="1" t="s">
        <v>1</v>
      </c>
      <c r="C27" s="1"/>
      <c r="D27" s="1">
        <v>40</v>
      </c>
      <c r="E27" s="4">
        <f t="shared" si="2"/>
        <v>0</v>
      </c>
      <c r="G27" s="10">
        <v>4</v>
      </c>
      <c r="H27" s="10" t="s">
        <v>76</v>
      </c>
      <c r="I27" s="10" t="s">
        <v>77</v>
      </c>
      <c r="J27" s="10" t="s">
        <v>74</v>
      </c>
      <c r="K27" s="10" t="s">
        <v>75</v>
      </c>
      <c r="L27" s="11">
        <v>139</v>
      </c>
      <c r="M27" s="11">
        <f t="shared" si="0"/>
        <v>556</v>
      </c>
      <c r="N27" s="10">
        <v>15</v>
      </c>
      <c r="O27" s="10">
        <f t="shared" si="1"/>
        <v>639.4</v>
      </c>
    </row>
    <row r="28" spans="2:15" x14ac:dyDescent="0.25">
      <c r="B28" s="1" t="s">
        <v>9</v>
      </c>
      <c r="C28" s="1"/>
      <c r="D28" s="1">
        <v>62.5</v>
      </c>
      <c r="E28" s="4">
        <f t="shared" si="2"/>
        <v>0</v>
      </c>
      <c r="G28" s="10">
        <v>1</v>
      </c>
      <c r="H28" s="10">
        <v>5909</v>
      </c>
      <c r="I28" s="10" t="s">
        <v>78</v>
      </c>
      <c r="J28" s="10" t="s">
        <v>74</v>
      </c>
      <c r="K28" s="10" t="s">
        <v>75</v>
      </c>
      <c r="L28" s="11">
        <v>162</v>
      </c>
      <c r="M28" s="11">
        <f t="shared" si="0"/>
        <v>162</v>
      </c>
      <c r="N28" s="10">
        <v>15</v>
      </c>
      <c r="O28" s="10">
        <f t="shared" si="1"/>
        <v>186.3</v>
      </c>
    </row>
    <row r="29" spans="2:15" x14ac:dyDescent="0.25">
      <c r="B29" s="1" t="s">
        <v>9</v>
      </c>
      <c r="C29" s="1"/>
      <c r="D29" s="1">
        <v>75</v>
      </c>
      <c r="E29" s="4">
        <f t="shared" si="2"/>
        <v>0</v>
      </c>
      <c r="G29" s="10">
        <v>4</v>
      </c>
      <c r="H29" s="10"/>
      <c r="I29" s="10" t="s">
        <v>81</v>
      </c>
      <c r="J29" s="10" t="s">
        <v>80</v>
      </c>
      <c r="K29" s="10" t="s">
        <v>79</v>
      </c>
      <c r="L29" s="11">
        <v>223.73</v>
      </c>
      <c r="M29" s="11">
        <f t="shared" si="0"/>
        <v>894.92</v>
      </c>
      <c r="N29" s="10">
        <v>15</v>
      </c>
      <c r="O29" s="10">
        <f t="shared" si="1"/>
        <v>1029.1579999999999</v>
      </c>
    </row>
    <row r="30" spans="2:15" x14ac:dyDescent="0.25">
      <c r="B30" s="1"/>
      <c r="C30" s="1"/>
      <c r="D30" s="1"/>
      <c r="E30" s="4"/>
      <c r="G30" s="10">
        <v>4</v>
      </c>
      <c r="H30" s="10"/>
      <c r="I30" s="10" t="s">
        <v>82</v>
      </c>
      <c r="J30" s="10" t="s">
        <v>80</v>
      </c>
      <c r="K30" s="10" t="s">
        <v>79</v>
      </c>
      <c r="L30" s="11">
        <v>95.2</v>
      </c>
      <c r="M30" s="11">
        <f t="shared" si="0"/>
        <v>380.8</v>
      </c>
      <c r="N30" s="10">
        <v>15</v>
      </c>
      <c r="O30" s="10">
        <f t="shared" si="1"/>
        <v>437.92</v>
      </c>
    </row>
    <row r="31" spans="2:15" x14ac:dyDescent="0.25">
      <c r="B31" s="1" t="s">
        <v>6</v>
      </c>
      <c r="C31" s="1">
        <v>230</v>
      </c>
      <c r="D31" s="1">
        <v>60</v>
      </c>
      <c r="E31" s="4">
        <f t="shared" si="2"/>
        <v>13800</v>
      </c>
      <c r="G31" s="10"/>
      <c r="H31" s="10"/>
      <c r="I31" s="10"/>
      <c r="J31" s="10"/>
      <c r="K31" s="10"/>
      <c r="L31" s="11"/>
      <c r="M31" s="11">
        <f t="shared" si="0"/>
        <v>0</v>
      </c>
      <c r="N31" s="10">
        <v>15</v>
      </c>
      <c r="O31" s="10">
        <f t="shared" si="1"/>
        <v>0</v>
      </c>
    </row>
    <row r="32" spans="2:15" x14ac:dyDescent="0.25">
      <c r="B32" s="1" t="s">
        <v>1</v>
      </c>
      <c r="C32" s="1">
        <v>30</v>
      </c>
      <c r="D32" s="1">
        <v>48</v>
      </c>
      <c r="E32" s="4">
        <f t="shared" si="2"/>
        <v>1440</v>
      </c>
      <c r="G32" s="10">
        <v>1</v>
      </c>
      <c r="H32" s="10" t="s">
        <v>85</v>
      </c>
      <c r="I32" s="10" t="s">
        <v>86</v>
      </c>
      <c r="J32" s="10" t="s">
        <v>83</v>
      </c>
      <c r="K32" s="10" t="s">
        <v>84</v>
      </c>
      <c r="L32" s="11">
        <v>575.28</v>
      </c>
      <c r="M32" s="11">
        <f t="shared" si="0"/>
        <v>575.28</v>
      </c>
      <c r="N32" s="10">
        <v>15</v>
      </c>
      <c r="O32" s="10">
        <f t="shared" si="1"/>
        <v>661.572</v>
      </c>
    </row>
    <row r="33" spans="2:15" x14ac:dyDescent="0.25">
      <c r="B33" s="1" t="s">
        <v>9</v>
      </c>
      <c r="C33" s="1"/>
      <c r="D33" s="1">
        <v>75</v>
      </c>
      <c r="E33" s="4">
        <f t="shared" si="2"/>
        <v>0</v>
      </c>
      <c r="G33" s="10">
        <v>27</v>
      </c>
      <c r="H33" s="10" t="s">
        <v>89</v>
      </c>
      <c r="I33" s="10" t="s">
        <v>90</v>
      </c>
      <c r="J33" s="10" t="s">
        <v>87</v>
      </c>
      <c r="K33" s="10" t="s">
        <v>88</v>
      </c>
      <c r="L33" s="11">
        <v>5.8258000000000001</v>
      </c>
      <c r="M33" s="11">
        <f t="shared" si="0"/>
        <v>157.29660000000001</v>
      </c>
      <c r="N33" s="10">
        <v>15</v>
      </c>
      <c r="O33" s="10">
        <f t="shared" si="1"/>
        <v>180.89109000000002</v>
      </c>
    </row>
    <row r="34" spans="2:15" x14ac:dyDescent="0.25">
      <c r="B34" s="1" t="s">
        <v>9</v>
      </c>
      <c r="C34" s="1"/>
      <c r="D34" s="1">
        <v>90</v>
      </c>
      <c r="E34" s="4">
        <f t="shared" si="2"/>
        <v>0</v>
      </c>
      <c r="G34" s="10">
        <v>1</v>
      </c>
      <c r="H34" s="10" t="s">
        <v>92</v>
      </c>
      <c r="I34" s="10" t="s">
        <v>93</v>
      </c>
      <c r="J34" s="10" t="s">
        <v>87</v>
      </c>
      <c r="K34" s="10" t="s">
        <v>91</v>
      </c>
      <c r="L34" s="11">
        <v>621.6</v>
      </c>
      <c r="M34" s="11">
        <f t="shared" si="0"/>
        <v>621.6</v>
      </c>
      <c r="N34" s="10">
        <v>15</v>
      </c>
      <c r="O34" s="10">
        <f t="shared" si="1"/>
        <v>714.84</v>
      </c>
    </row>
    <row r="35" spans="2:15" x14ac:dyDescent="0.25">
      <c r="B35" s="1"/>
      <c r="C35" s="1"/>
      <c r="D35" s="1"/>
      <c r="E35" s="4"/>
      <c r="G35" s="10">
        <v>19</v>
      </c>
      <c r="H35" s="10" t="s">
        <v>95</v>
      </c>
      <c r="I35" s="10" t="s">
        <v>96</v>
      </c>
      <c r="J35" s="10" t="s">
        <v>87</v>
      </c>
      <c r="K35" s="10" t="s">
        <v>94</v>
      </c>
      <c r="L35" s="11">
        <v>78.48</v>
      </c>
      <c r="M35" s="11">
        <f t="shared" si="0"/>
        <v>1491.1200000000001</v>
      </c>
      <c r="N35" s="10">
        <v>15</v>
      </c>
      <c r="O35" s="10">
        <f t="shared" si="1"/>
        <v>1714.788</v>
      </c>
    </row>
    <row r="36" spans="2:15" x14ac:dyDescent="0.25">
      <c r="B36" s="1" t="s">
        <v>7</v>
      </c>
      <c r="C36" s="1">
        <v>3880</v>
      </c>
      <c r="D36" s="1">
        <v>1</v>
      </c>
      <c r="E36" s="4">
        <f t="shared" si="2"/>
        <v>3880</v>
      </c>
      <c r="G36" s="10">
        <v>400</v>
      </c>
      <c r="H36" s="10" t="s">
        <v>98</v>
      </c>
      <c r="I36" s="10" t="s">
        <v>101</v>
      </c>
      <c r="J36" s="10" t="s">
        <v>87</v>
      </c>
      <c r="K36" s="10" t="s">
        <v>97</v>
      </c>
      <c r="L36" s="11">
        <v>6.0940000000000003</v>
      </c>
      <c r="M36" s="11">
        <f t="shared" si="0"/>
        <v>2437.6</v>
      </c>
      <c r="N36" s="10">
        <v>15</v>
      </c>
      <c r="O36" s="10">
        <f t="shared" si="1"/>
        <v>2803.24</v>
      </c>
    </row>
    <row r="37" spans="2:15" x14ac:dyDescent="0.25">
      <c r="B37" s="1" t="s">
        <v>8</v>
      </c>
      <c r="C37" s="1"/>
      <c r="D37" s="1">
        <v>120</v>
      </c>
      <c r="E37" s="4">
        <f t="shared" si="2"/>
        <v>0</v>
      </c>
      <c r="G37" s="10">
        <v>350</v>
      </c>
      <c r="H37" s="10" t="s">
        <v>99</v>
      </c>
      <c r="I37" s="10" t="s">
        <v>102</v>
      </c>
      <c r="J37" s="10" t="s">
        <v>87</v>
      </c>
      <c r="K37" s="10" t="s">
        <v>97</v>
      </c>
      <c r="L37" s="11">
        <v>8.8119999999999994</v>
      </c>
      <c r="M37" s="11">
        <f t="shared" si="0"/>
        <v>3084.2</v>
      </c>
      <c r="N37" s="10">
        <v>15</v>
      </c>
      <c r="O37" s="10">
        <f t="shared" si="1"/>
        <v>3546.83</v>
      </c>
    </row>
    <row r="38" spans="2:15" x14ac:dyDescent="0.25">
      <c r="B38" s="1"/>
      <c r="C38" s="1"/>
      <c r="D38" s="1"/>
      <c r="E38" s="4"/>
      <c r="G38" s="10">
        <v>60</v>
      </c>
      <c r="H38" s="10" t="s">
        <v>100</v>
      </c>
      <c r="I38" s="10" t="s">
        <v>103</v>
      </c>
      <c r="J38" s="10" t="s">
        <v>87</v>
      </c>
      <c r="K38" s="10" t="s">
        <v>97</v>
      </c>
      <c r="L38" s="11">
        <v>26.939499999999999</v>
      </c>
      <c r="M38" s="11">
        <f t="shared" si="0"/>
        <v>1616.37</v>
      </c>
      <c r="N38" s="10">
        <v>15</v>
      </c>
      <c r="O38" s="10">
        <f t="shared" si="1"/>
        <v>1858.8254999999999</v>
      </c>
    </row>
    <row r="39" spans="2:15" x14ac:dyDescent="0.25">
      <c r="B39" s="1" t="s">
        <v>13</v>
      </c>
      <c r="C39" s="1"/>
      <c r="D39" s="1"/>
      <c r="E39" s="4"/>
      <c r="G39" s="10">
        <v>80</v>
      </c>
      <c r="H39" s="10"/>
      <c r="I39" s="10" t="s">
        <v>106</v>
      </c>
      <c r="J39" s="10" t="s">
        <v>80</v>
      </c>
      <c r="K39" s="10" t="s">
        <v>105</v>
      </c>
      <c r="L39" s="11">
        <v>2.59</v>
      </c>
      <c r="M39" s="11">
        <f t="shared" si="0"/>
        <v>207.2</v>
      </c>
      <c r="N39" s="10">
        <v>15</v>
      </c>
      <c r="O39" s="10">
        <f t="shared" si="1"/>
        <v>238.28</v>
      </c>
    </row>
    <row r="40" spans="2:15" x14ac:dyDescent="0.25">
      <c r="B40" s="1" t="s">
        <v>14</v>
      </c>
      <c r="C40" s="1"/>
      <c r="D40" s="1"/>
      <c r="E40" s="4"/>
      <c r="G40" s="10">
        <v>80</v>
      </c>
      <c r="H40" s="10"/>
      <c r="I40" s="10" t="s">
        <v>107</v>
      </c>
      <c r="J40" s="10" t="s">
        <v>80</v>
      </c>
      <c r="K40" s="10" t="s">
        <v>105</v>
      </c>
      <c r="L40" s="11">
        <v>3.59</v>
      </c>
      <c r="M40" s="11">
        <f t="shared" si="0"/>
        <v>287.2</v>
      </c>
      <c r="N40" s="10">
        <v>15</v>
      </c>
      <c r="O40" s="10">
        <f t="shared" si="1"/>
        <v>330.28</v>
      </c>
    </row>
    <row r="41" spans="2:15" x14ac:dyDescent="0.25">
      <c r="B41" s="1"/>
      <c r="C41" s="1"/>
      <c r="D41" s="1"/>
      <c r="E41" s="4"/>
      <c r="G41" s="10">
        <v>90</v>
      </c>
      <c r="H41" s="10"/>
      <c r="I41" s="10" t="s">
        <v>108</v>
      </c>
      <c r="J41" s="10" t="s">
        <v>80</v>
      </c>
      <c r="K41" s="10" t="s">
        <v>105</v>
      </c>
      <c r="L41" s="11">
        <v>5.88</v>
      </c>
      <c r="M41" s="11">
        <f t="shared" si="0"/>
        <v>529.20000000000005</v>
      </c>
      <c r="N41" s="10">
        <v>15</v>
      </c>
      <c r="O41" s="10">
        <f t="shared" si="1"/>
        <v>608.58000000000004</v>
      </c>
    </row>
    <row r="42" spans="2:15" x14ac:dyDescent="0.25">
      <c r="B42" s="3"/>
      <c r="C42" s="3"/>
      <c r="D42" s="3"/>
      <c r="E42" s="5"/>
      <c r="G42" s="10">
        <v>6</v>
      </c>
      <c r="H42" s="10"/>
      <c r="I42" s="10" t="s">
        <v>109</v>
      </c>
      <c r="J42" s="10"/>
      <c r="K42" s="10" t="s">
        <v>105</v>
      </c>
      <c r="L42" s="11">
        <v>75.39</v>
      </c>
      <c r="M42" s="11">
        <f t="shared" si="0"/>
        <v>452.34000000000003</v>
      </c>
      <c r="N42" s="10">
        <v>15</v>
      </c>
      <c r="O42" s="10">
        <f t="shared" si="1"/>
        <v>520.19100000000003</v>
      </c>
    </row>
    <row r="43" spans="2:15" x14ac:dyDescent="0.25">
      <c r="B43" s="3" t="s">
        <v>16</v>
      </c>
      <c r="C43" s="3"/>
      <c r="D43" s="3"/>
      <c r="E43" s="5">
        <f>SUM(E5:E41)</f>
        <v>63260</v>
      </c>
      <c r="G43" s="10">
        <v>6</v>
      </c>
      <c r="H43" s="10"/>
      <c r="I43" s="10" t="s">
        <v>110</v>
      </c>
      <c r="J43" s="10"/>
      <c r="K43" s="10" t="s">
        <v>105</v>
      </c>
      <c r="L43" s="11">
        <v>42.69</v>
      </c>
      <c r="M43" s="11">
        <f t="shared" si="0"/>
        <v>256.14</v>
      </c>
      <c r="N43" s="10">
        <v>15</v>
      </c>
      <c r="O43" s="10">
        <f t="shared" si="1"/>
        <v>294.56099999999998</v>
      </c>
    </row>
    <row r="44" spans="2:15" x14ac:dyDescent="0.25">
      <c r="B44" s="3"/>
      <c r="C44" s="3"/>
      <c r="D44" s="3"/>
      <c r="E44" s="3"/>
      <c r="G44" s="10">
        <v>4</v>
      </c>
      <c r="H44" s="10"/>
      <c r="I44" s="10" t="s">
        <v>111</v>
      </c>
      <c r="J44" s="10"/>
      <c r="K44" s="10" t="s">
        <v>105</v>
      </c>
      <c r="L44" s="11">
        <v>18.37</v>
      </c>
      <c r="M44" s="11">
        <f t="shared" si="0"/>
        <v>73.48</v>
      </c>
      <c r="N44" s="10">
        <v>15</v>
      </c>
      <c r="O44" s="10">
        <f t="shared" si="1"/>
        <v>84.50200000000001</v>
      </c>
    </row>
    <row r="45" spans="2:15" x14ac:dyDescent="0.25">
      <c r="B45" s="3"/>
      <c r="C45" s="3"/>
      <c r="D45" s="3"/>
      <c r="E45" s="3"/>
      <c r="G45" s="10">
        <v>12</v>
      </c>
      <c r="H45" s="10"/>
      <c r="I45" s="10" t="s">
        <v>112</v>
      </c>
      <c r="J45" s="10"/>
      <c r="K45" s="10" t="s">
        <v>105</v>
      </c>
      <c r="L45" s="11">
        <v>12.87</v>
      </c>
      <c r="M45" s="11">
        <f t="shared" si="0"/>
        <v>154.44</v>
      </c>
      <c r="N45" s="10">
        <v>15</v>
      </c>
      <c r="O45" s="10">
        <f t="shared" si="1"/>
        <v>177.60599999999999</v>
      </c>
    </row>
    <row r="46" spans="2:15" x14ac:dyDescent="0.25">
      <c r="B46" s="3"/>
      <c r="C46" s="3"/>
      <c r="D46" s="3"/>
      <c r="E46" s="3"/>
      <c r="G46" s="10">
        <v>12</v>
      </c>
      <c r="H46" s="10"/>
      <c r="I46" s="10" t="s">
        <v>114</v>
      </c>
      <c r="J46" s="10"/>
      <c r="K46" s="10" t="s">
        <v>113</v>
      </c>
      <c r="L46" s="11">
        <v>48.215000000000003</v>
      </c>
      <c r="M46" s="11">
        <f t="shared" si="0"/>
        <v>578.58000000000004</v>
      </c>
      <c r="N46" s="10">
        <v>15</v>
      </c>
      <c r="O46" s="10">
        <f t="shared" si="1"/>
        <v>665.36700000000008</v>
      </c>
    </row>
    <row r="47" spans="2:15" x14ac:dyDescent="0.25">
      <c r="B47" s="3" t="s">
        <v>17</v>
      </c>
      <c r="C47" s="3"/>
      <c r="D47" s="3"/>
      <c r="E47" s="13">
        <f>O53</f>
        <v>26742.958589999998</v>
      </c>
      <c r="G47" s="10">
        <v>12</v>
      </c>
      <c r="H47" s="10"/>
      <c r="I47" s="10" t="s">
        <v>115</v>
      </c>
      <c r="J47" s="10"/>
      <c r="K47" s="10" t="s">
        <v>113</v>
      </c>
      <c r="L47" s="11">
        <v>80.08</v>
      </c>
      <c r="M47" s="11">
        <f t="shared" si="0"/>
        <v>960.96</v>
      </c>
      <c r="N47" s="10">
        <v>15</v>
      </c>
      <c r="O47" s="10">
        <f t="shared" si="1"/>
        <v>1105.104</v>
      </c>
    </row>
    <row r="48" spans="2:15" x14ac:dyDescent="0.25">
      <c r="B48" s="3"/>
      <c r="C48" s="3"/>
      <c r="D48" s="3"/>
      <c r="E48" s="3"/>
      <c r="G48" s="10">
        <v>12</v>
      </c>
      <c r="H48" s="10"/>
      <c r="I48" s="10" t="s">
        <v>116</v>
      </c>
      <c r="J48" s="10"/>
      <c r="K48" s="10" t="s">
        <v>113</v>
      </c>
      <c r="L48" s="11">
        <v>8.58</v>
      </c>
      <c r="M48" s="11">
        <f t="shared" si="0"/>
        <v>102.96000000000001</v>
      </c>
      <c r="N48" s="10">
        <v>15</v>
      </c>
      <c r="O48" s="10">
        <f t="shared" si="1"/>
        <v>118.40400000000001</v>
      </c>
    </row>
    <row r="49" spans="2:15" x14ac:dyDescent="0.25">
      <c r="B49" s="3"/>
      <c r="C49" s="3"/>
      <c r="D49" s="3"/>
      <c r="E49" s="3"/>
      <c r="G49" s="10">
        <v>12</v>
      </c>
      <c r="H49" s="10"/>
      <c r="I49" s="10" t="s">
        <v>117</v>
      </c>
      <c r="J49" s="10"/>
      <c r="K49" s="10" t="s">
        <v>113</v>
      </c>
      <c r="L49" s="11">
        <v>8.8800000000000008</v>
      </c>
      <c r="M49" s="11">
        <f t="shared" si="0"/>
        <v>106.56</v>
      </c>
      <c r="N49" s="10">
        <v>15</v>
      </c>
      <c r="O49" s="10">
        <f t="shared" si="1"/>
        <v>122.54400000000001</v>
      </c>
    </row>
    <row r="50" spans="2:15" x14ac:dyDescent="0.25">
      <c r="B50" s="3" t="s">
        <v>15</v>
      </c>
      <c r="C50" s="3"/>
      <c r="D50" s="3"/>
      <c r="E50" s="5">
        <f>SUM(E43:E47)</f>
        <v>90002.958589999995</v>
      </c>
      <c r="G50" s="10"/>
      <c r="H50" s="10"/>
      <c r="I50" s="10"/>
      <c r="J50" s="10"/>
      <c r="K50" s="10"/>
      <c r="L50" s="11"/>
      <c r="M50" s="11">
        <f t="shared" si="0"/>
        <v>0</v>
      </c>
      <c r="N50" s="10">
        <v>15</v>
      </c>
      <c r="O50" s="10">
        <f t="shared" si="1"/>
        <v>0</v>
      </c>
    </row>
    <row r="51" spans="2:15" x14ac:dyDescent="0.25">
      <c r="B51" s="3"/>
      <c r="C51" s="3"/>
      <c r="D51" s="3"/>
      <c r="E51" s="3"/>
      <c r="G51" s="10"/>
      <c r="H51" s="10"/>
      <c r="I51" s="10"/>
      <c r="J51" s="10"/>
      <c r="K51" s="10"/>
      <c r="L51" s="11"/>
      <c r="M51" s="11">
        <f t="shared" si="0"/>
        <v>0</v>
      </c>
      <c r="N51" s="10">
        <v>15</v>
      </c>
      <c r="O51" s="10">
        <f t="shared" si="1"/>
        <v>0</v>
      </c>
    </row>
    <row r="53" spans="2:15" x14ac:dyDescent="0.25">
      <c r="H53" s="8" t="s">
        <v>10</v>
      </c>
      <c r="M53" s="12">
        <f>SUM(M4:M51)</f>
        <v>23254.746600000002</v>
      </c>
      <c r="O53" s="8">
        <f>SUM(O4:O51)</f>
        <v>26742.958589999998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2023-10-08T09:29:42Z</dcterms:modified>
</cp:coreProperties>
</file>