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filterPrivacy="1" codeName="ThisWorkbook" hidePivotFieldList="1"/>
  <xr:revisionPtr revIDLastSave="0" documentId="8_{07C240FD-CEAE-4001-81A8-92038BD08007}" xr6:coauthVersionLast="47" xr6:coauthVersionMax="47" xr10:uidLastSave="{00000000-0000-0000-0000-000000000000}"/>
  <bookViews>
    <workbookView xWindow="28680" yWindow="-105" windowWidth="29040" windowHeight="15840" activeTab="1" xr2:uid="{00000000-000D-0000-FFFF-FFFF00000000}"/>
  </bookViews>
  <sheets>
    <sheet name="2 POLI" sheetId="9" r:id="rId1"/>
    <sheet name="4 POLI" sheetId="10" r:id="rId2"/>
    <sheet name="6 POLI" sheetId="11" r:id="rId3"/>
    <sheet name="Foglio4" sheetId="5" state="hidden" r:id="rId4"/>
  </sheets>
  <definedNames>
    <definedName name="_xlnm._FilterDatabase" localSheetId="0" hidden="1">'2 POLI'!$M$2</definedName>
    <definedName name="_xlnm._FilterDatabase" localSheetId="1" hidden="1">'4 POLI'!$M$2</definedName>
    <definedName name="_xlnm._FilterDatabase" localSheetId="2" hidden="1">'6 POLI'!$M$2</definedName>
    <definedName name="_xlnm.Print_Titles" localSheetId="0">'2 POLI'!$1:$4</definedName>
    <definedName name="_xlnm.Print_Titles" localSheetId="1">'4 POLI'!$1:$4</definedName>
    <definedName name="_xlnm.Print_Titles" localSheetId="2">'6 POLI'!$1:$4</definedName>
    <definedName name="valHighlight" localSheetId="0">IFERROR(IF('2 POLI'!#REF!="Sì", TRUE, FALSE),FALSE)</definedName>
    <definedName name="valHighlight" localSheetId="1">IFERROR(IF('4 POLI'!#REF!="Sì", TRUE, FALSE),FALSE)</definedName>
    <definedName name="valHighlight" localSheetId="2">IFERROR(IF('6 POLI'!#REF!="Sì", TRUE, FALSE),FALSE)</definedName>
    <definedName name="valHighlight">IFERROR(IF(#REF!="Sì", TRUE, FALSE),FALSE)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8" i="11" l="1"/>
  <c r="B48" i="11"/>
  <c r="J47" i="11"/>
  <c r="B47" i="11"/>
  <c r="J46" i="11"/>
  <c r="B46" i="11"/>
  <c r="J45" i="11"/>
  <c r="B45" i="11"/>
  <c r="J44" i="11"/>
  <c r="B44" i="11"/>
  <c r="J43" i="11"/>
  <c r="B43" i="11"/>
  <c r="J42" i="11"/>
  <c r="B42" i="11"/>
  <c r="J41" i="11"/>
  <c r="B41" i="11"/>
  <c r="J40" i="11"/>
  <c r="B40" i="11"/>
  <c r="J39" i="11"/>
  <c r="B39" i="11"/>
  <c r="J38" i="11"/>
  <c r="B38" i="11"/>
  <c r="J37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J48" i="10"/>
  <c r="B48" i="10"/>
  <c r="J47" i="10"/>
  <c r="B47" i="10"/>
  <c r="J46" i="10"/>
  <c r="B46" i="10"/>
  <c r="J45" i="10"/>
  <c r="B45" i="10"/>
  <c r="J44" i="10"/>
  <c r="B44" i="10"/>
  <c r="J43" i="10"/>
  <c r="B43" i="10"/>
  <c r="J42" i="10"/>
  <c r="B42" i="10"/>
  <c r="J41" i="10"/>
  <c r="B41" i="10"/>
  <c r="J40" i="10"/>
  <c r="B40" i="10"/>
  <c r="J39" i="10"/>
  <c r="B39" i="10"/>
  <c r="J38" i="10"/>
  <c r="B38" i="10"/>
  <c r="J37" i="10"/>
  <c r="B37" i="10"/>
  <c r="J36" i="10"/>
  <c r="B36" i="10"/>
  <c r="J35" i="10"/>
  <c r="B35" i="10"/>
  <c r="J34" i="10"/>
  <c r="B34" i="10"/>
  <c r="J33" i="10"/>
  <c r="B33" i="10"/>
  <c r="J32" i="10"/>
  <c r="B32" i="10"/>
  <c r="J31" i="10"/>
  <c r="B31" i="10"/>
  <c r="J30" i="10"/>
  <c r="B30" i="10"/>
  <c r="J29" i="10"/>
  <c r="B29" i="10"/>
  <c r="J28" i="10"/>
  <c r="B28" i="10"/>
  <c r="J27" i="10"/>
  <c r="B27" i="10"/>
  <c r="J26" i="10"/>
  <c r="B26" i="10"/>
  <c r="J25" i="10"/>
  <c r="B25" i="10"/>
  <c r="J24" i="10"/>
  <c r="B24" i="10"/>
  <c r="J23" i="10"/>
  <c r="B23" i="10"/>
  <c r="J22" i="10"/>
  <c r="B22" i="10"/>
  <c r="B21" i="10"/>
  <c r="B20" i="10"/>
  <c r="B19" i="10"/>
  <c r="B18" i="10"/>
  <c r="B17" i="10"/>
  <c r="J16" i="10"/>
  <c r="B16" i="10"/>
  <c r="B15" i="10"/>
  <c r="B14" i="10"/>
  <c r="B13" i="10"/>
  <c r="B12" i="10"/>
  <c r="B11" i="10"/>
  <c r="B10" i="10"/>
  <c r="B9" i="10"/>
  <c r="B8" i="10"/>
  <c r="B7" i="10"/>
  <c r="B6" i="10"/>
  <c r="B5" i="10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J21" i="9"/>
  <c r="B21" i="9"/>
  <c r="J20" i="9"/>
  <c r="B20" i="9"/>
  <c r="J19" i="9"/>
  <c r="B19" i="9"/>
  <c r="J18" i="9"/>
  <c r="B18" i="9"/>
  <c r="J17" i="9"/>
  <c r="B17" i="9"/>
  <c r="B16" i="9"/>
  <c r="J15" i="9"/>
  <c r="B15" i="9"/>
  <c r="J14" i="9"/>
  <c r="B14" i="9"/>
  <c r="J13" i="9"/>
  <c r="B13" i="9"/>
  <c r="J12" i="9"/>
  <c r="B12" i="9"/>
  <c r="J11" i="9"/>
  <c r="B11" i="9"/>
  <c r="J10" i="9"/>
  <c r="B10" i="9"/>
  <c r="J9" i="9"/>
  <c r="B9" i="9"/>
  <c r="J8" i="9"/>
  <c r="B8" i="9"/>
  <c r="J7" i="9"/>
  <c r="B7" i="9"/>
  <c r="J6" i="9"/>
  <c r="B6" i="9"/>
  <c r="J5" i="9"/>
  <c r="B5" i="9"/>
</calcChain>
</file>

<file path=xl/sharedStrings.xml><?xml version="1.0" encoding="utf-8"?>
<sst xmlns="http://schemas.openxmlformats.org/spreadsheetml/2006/main" count="132" uniqueCount="105">
  <si>
    <t>Per riordino</t>
  </si>
  <si>
    <t>ID inventario</t>
  </si>
  <si>
    <t>Descrizione</t>
  </si>
  <si>
    <t>Prezzo unitario</t>
  </si>
  <si>
    <t>Quantità in magazzino</t>
  </si>
  <si>
    <t>Valore inventario</t>
  </si>
  <si>
    <t>Livello di riordino</t>
  </si>
  <si>
    <t>Tempo di riordino in giorni</t>
  </si>
  <si>
    <t>Evidenziare gli articoli da riordinare?</t>
  </si>
  <si>
    <t>Quantità in riordino</t>
  </si>
  <si>
    <t xml:space="preserve"> </t>
  </si>
  <si>
    <t>3ph 2 Poli JM 63a Kw 0,18 B3 VOLT.230-400 HZ.50</t>
  </si>
  <si>
    <t>03002063A003X000008</t>
  </si>
  <si>
    <t>03002063B005X000008</t>
  </si>
  <si>
    <t>3ph 2 Poli JM 63b Kw 0,25 B5 VOLT.230-400 HZ.50</t>
  </si>
  <si>
    <t>03002063C003X000001</t>
  </si>
  <si>
    <t>3ph 2 Poli JM 63c Kw 0,37 B3 VOLT.230-400 HZ.50</t>
  </si>
  <si>
    <t>03002071A005X000008</t>
  </si>
  <si>
    <t>3ph 2 Poli JM 71a Kw 0,37 B5 VOLT.230-400 HZ.50</t>
  </si>
  <si>
    <t>03002071B003X000008</t>
  </si>
  <si>
    <t>3ph 2 Poli JM 71b Kw 0,55 B3 VOLT.230-400 HZ.50</t>
  </si>
  <si>
    <t>90002080A005X000001</t>
  </si>
  <si>
    <t>IE3 3ph 2 Poli JM 80a Kw 0,75 B5 VOLT.230-400 HZ.50</t>
  </si>
  <si>
    <t>90002080B005X000008</t>
  </si>
  <si>
    <t>IE3 3ph 2 Poli JM 80b Kw 1,10 B5 VOLT.230-400 HZ.50</t>
  </si>
  <si>
    <t>900020901A05X000001</t>
  </si>
  <si>
    <t>IE3 3ph 2 Poli JM 90S Kw 1,50 B5 VOLT.230-400 HZ.50</t>
  </si>
  <si>
    <t>900020903A05X000008</t>
  </si>
  <si>
    <t>IE3 3ph 2 Poli JM 90La Kw 2,20 B5 VOLT.230-400 HZ.50</t>
  </si>
  <si>
    <t>900020903B03F000001</t>
  </si>
  <si>
    <t>IE3 3ph 2 Poli JM 90Lb Kw 3 B3 VOLT.230-400 HZ.50 motore a 3 attacchi</t>
  </si>
  <si>
    <t>90002100LA05X000001</t>
  </si>
  <si>
    <t>IE3 3ph 2 Poli JM 100La Kw 3 B5 VOLT.230-400 HZ.50</t>
  </si>
  <si>
    <t>90004112MA03X000008</t>
  </si>
  <si>
    <t>IE3 3ph 4 Poli JM 112Ma Kw 4 B3 VOLT.230-400 HZ.50</t>
  </si>
  <si>
    <t>90002112MB03X000001</t>
  </si>
  <si>
    <t>IE3 3ph 2 Poli JM 112Mb Kw 5,5 B3 VOLT.230-400 HZ.50</t>
  </si>
  <si>
    <t>900021321B05X000011</t>
  </si>
  <si>
    <t>IE3 3ph 2 Poli JM 132Sb Kw 7,5 B5 VOLT.400-690 HZ.50</t>
  </si>
  <si>
    <t>900021602A03G000004</t>
  </si>
  <si>
    <t>IE3 3ph 2 Poli GM 160Ma Kw 11 B3 VOLT.400-690 HZ.50</t>
  </si>
  <si>
    <t>900021602A05G000004</t>
  </si>
  <si>
    <t>IE3 3ph 2 Poli GM 160Ma Kw 11 B5 VOLT.400-690 HZ.50</t>
  </si>
  <si>
    <t>900021802A05G</t>
  </si>
  <si>
    <t>IE3 3ph 2 Poli GM 180Ma Kw 22 B5 VOLT.400-690 HZ.50</t>
  </si>
  <si>
    <t>03004063A005X000008</t>
  </si>
  <si>
    <t>3ph 4 Poli JM 63a Kw 0,12 B5 VOLT.230-400 HZ.50</t>
  </si>
  <si>
    <t>03004063B005X000008</t>
  </si>
  <si>
    <t>3ph 4 Poli JM 63b Kw 0,18 B5 VOLT.230-400 HZ.50</t>
  </si>
  <si>
    <t>03004063C003X000008</t>
  </si>
  <si>
    <t>3ph 4 Poli JM 63c Kw 0,25 B3 VOLT.230-400 HZ.50</t>
  </si>
  <si>
    <t>03004071B003F000008</t>
  </si>
  <si>
    <t>3ph 4 Poli JM 71b Kw 0,37 B3 VOLT.230-400 HZ.50 MOTORE A TRE ATTACCHI</t>
  </si>
  <si>
    <t>90004080B003F000001</t>
  </si>
  <si>
    <t>IE3 3ph 4 Poli JM 80b Kw 0,75 B3 VOLT.230-400 HZ.50</t>
  </si>
  <si>
    <t>900040901A03X000008</t>
  </si>
  <si>
    <t>E3 3ph 4 Poli JM 90S Kw 1,10 B3 VOLT.230-400 HZ.50</t>
  </si>
  <si>
    <t>900040901A05X000001</t>
  </si>
  <si>
    <t>IE3 3ph 4 Poli JM 90S Kw 1,10 B5 VOLT.230-400 HZ.50</t>
  </si>
  <si>
    <t>900040903A03X000008</t>
  </si>
  <si>
    <t>IE3 3ph 4 Poli JM 90La Kw 1,50 B3 VOLT.230-400 HZ.50</t>
  </si>
  <si>
    <t>90004100LA05X000001</t>
  </si>
  <si>
    <t>IE3 3ph 4 Poli JM 100La Kw 2,20 B5 VOLT.230-400 HZ.50</t>
  </si>
  <si>
    <t>90004100LB03X000008</t>
  </si>
  <si>
    <t>IE3 3ph 4 Poli JM 100Lb Kw 3 B3 VOLT.230-400 HZ.50</t>
  </si>
  <si>
    <t>90004112MC05X000001</t>
  </si>
  <si>
    <t>IE3 3ph 4 Poli JM 112Mc Kw 5,5 B5 VOLT.230-400 HZ.50</t>
  </si>
  <si>
    <t>900041602A03G000004</t>
  </si>
  <si>
    <t>IE3 3ph 4 Poli GM 160Ma Kw 11 B3 VOLT.400-690 HZ.50</t>
  </si>
  <si>
    <t>900041603A03G000004</t>
  </si>
  <si>
    <t>IE3 3ph 4 Poli GM 160La Kw 15 B3 VOLT.400-690 HZ.50</t>
  </si>
  <si>
    <t>90004200LA05G000004</t>
  </si>
  <si>
    <t>IE3 3ph 4 Poli GM 200La Kw 30 B5 VOLT.400-690 HZ.50</t>
  </si>
  <si>
    <t>03006071A003X000008</t>
  </si>
  <si>
    <t>3ph 6 Poli JM 71a Kw 0,18 B3 VOLT.230-400 HZ.50</t>
  </si>
  <si>
    <t>03006071A005X000008</t>
  </si>
  <si>
    <t>3ph 6 Poli JM 71a Kw 0,18 B5 VOLT.230-400 HZ.50</t>
  </si>
  <si>
    <t>03006071B005X000008</t>
  </si>
  <si>
    <t>3ph 6 Poli JM 71b Kw 0,25 B5 VOLT.230-400 HZ.50</t>
  </si>
  <si>
    <t>03006071B003X000008</t>
  </si>
  <si>
    <t>3ph 6 Poli JM 71b Kw 0,25 B3 VOLT.230-400 HZ.50</t>
  </si>
  <si>
    <t>03006080A005X000008</t>
  </si>
  <si>
    <t>3ph 6 Poli JM 80a Kw 0,37 B5 VOLT.230-400 HZ.50</t>
  </si>
  <si>
    <t>03006080A003X000008</t>
  </si>
  <si>
    <t>3ph 6 Poli JM 80a Kw 0,37 B3 VOLT.230-400 HZ.50</t>
  </si>
  <si>
    <t>900060903A03X000001</t>
  </si>
  <si>
    <t>IE3 3ph 6 Poli JM 90La Kw 1,10 B3 VOLT.230-400 HZ.50</t>
  </si>
  <si>
    <t>90006100LA03X000001</t>
  </si>
  <si>
    <t>IE3 3ph 6 Poli JM 100La Kw 1,50 B3 VOLT.230-400 HZ.50</t>
  </si>
  <si>
    <t>90006100LA05X000001</t>
  </si>
  <si>
    <t>IE3 3ph 6 Poli JM 100La Kw 1,50 B5 VOLT.230-400 HZ.50</t>
  </si>
  <si>
    <t>900061322B05X000002</t>
  </si>
  <si>
    <t>IE3 3ph 6 Poli JM 132Mb Kw 5,5 B5 VOLT.400-690 HZ.50</t>
  </si>
  <si>
    <t>900061322B03X000002</t>
  </si>
  <si>
    <t>IE3 3ph 6 Poli JM 132Mb Kw 5,5 B3 VOLT.400-690 HZ.50</t>
  </si>
  <si>
    <t>900061602A03G000004</t>
  </si>
  <si>
    <t>IE3 3ph 6 Poli GM 160Ma Kw 7,5 B3 VOLT.400-690 HZ.50</t>
  </si>
  <si>
    <t>B3</t>
  </si>
  <si>
    <t>B5</t>
  </si>
  <si>
    <t>B14</t>
  </si>
  <si>
    <t>Colonna1</t>
  </si>
  <si>
    <t>Colonna2</t>
  </si>
  <si>
    <t>Colonna3</t>
  </si>
  <si>
    <t>note</t>
  </si>
  <si>
    <t>motore gia' fatturato con fti 3587 del 14,04,2021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</si>
</sst>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  <numFmt numFmtId="166" formatCode="&quot;€&quot;\ #,##0.00"/>
  </numFmts>
  <fonts count="22" x14ac:knownFonts="1">
    <font>
      <sz val="11"/>
      <color theme="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sz val="10"/>
      <color theme="5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8"/>
      <color theme="3"/>
      <name val="Franklin Gothic Book"/>
      <family val="2"/>
      <scheme val="major"/>
    </font>
    <font>
      <b/>
      <sz val="15"/>
      <color theme="3"/>
      <name val="Franklin Gothic Book"/>
      <family val="2"/>
      <scheme val="minor"/>
    </font>
    <font>
      <b/>
      <sz val="13"/>
      <color theme="3"/>
      <name val="Franklin Gothic Book"/>
      <family val="2"/>
      <scheme val="minor"/>
    </font>
    <font>
      <b/>
      <sz val="11"/>
      <color theme="3"/>
      <name val="Franklin Gothic Book"/>
      <family val="2"/>
      <scheme val="minor"/>
    </font>
    <font>
      <sz val="11"/>
      <color rgb="FF006100"/>
      <name val="Franklin Gothic Book"/>
      <family val="2"/>
      <scheme val="minor"/>
    </font>
    <font>
      <sz val="11"/>
      <color rgb="FF9C0006"/>
      <name val="Franklin Gothic Book"/>
      <family val="2"/>
      <scheme val="minor"/>
    </font>
    <font>
      <sz val="11"/>
      <color rgb="FF9C5700"/>
      <name val="Franklin Gothic Book"/>
      <family val="2"/>
      <scheme val="minor"/>
    </font>
    <font>
      <sz val="11"/>
      <color rgb="FF3F3F76"/>
      <name val="Franklin Gothic Book"/>
      <family val="2"/>
      <scheme val="minor"/>
    </font>
    <font>
      <b/>
      <sz val="11"/>
      <color rgb="FF3F3F3F"/>
      <name val="Franklin Gothic Book"/>
      <family val="2"/>
      <scheme val="minor"/>
    </font>
    <font>
      <b/>
      <sz val="11"/>
      <color rgb="FFFA7D00"/>
      <name val="Franklin Gothic Book"/>
      <family val="2"/>
      <scheme val="minor"/>
    </font>
    <font>
      <sz val="11"/>
      <color rgb="FFFA7D00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sz val="11"/>
      <color rgb="FFFF0000"/>
      <name val="Franklin Gothic Book"/>
      <family val="2"/>
      <scheme val="minor"/>
    </font>
    <font>
      <i/>
      <sz val="11"/>
      <color rgb="FF7F7F7F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10"/>
      <color theme="1"/>
      <name val="Franklin Gothic Book"/>
      <scheme val="minor"/>
    </font>
    <font>
      <b/>
      <sz val="10"/>
      <color rgb="FFFF0000"/>
      <name val="Franklin Gothic Book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right" indent="1"/>
    </xf>
    <xf numFmtId="0" fontId="1" fillId="0" borderId="0" xfId="0" applyFont="1" applyAlignment="1">
      <alignment horizontal="right" vertical="center" inden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66" fontId="1" fillId="0" borderId="0" xfId="0" applyNumberFormat="1" applyFont="1" applyAlignment="1">
      <alignment horizontal="right" vertical="center" indent="1"/>
    </xf>
    <xf numFmtId="0" fontId="0" fillId="0" borderId="0" xfId="0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indent="1"/>
    </xf>
    <xf numFmtId="166" fontId="20" fillId="0" borderId="0" xfId="0" applyNumberFormat="1" applyFont="1" applyAlignment="1">
      <alignment horizontal="right" vertical="center" indent="1"/>
    </xf>
    <xf numFmtId="0" fontId="20" fillId="0" borderId="0" xfId="0" applyFont="1" applyAlignment="1">
      <alignment horizontal="right" vertical="center" indent="1"/>
    </xf>
    <xf numFmtId="0" fontId="21" fillId="33" borderId="0" xfId="0" applyFont="1" applyFill="1" applyAlignment="1">
      <alignment horizontal="center" vertical="center"/>
    </xf>
    <xf numFmtId="0" fontId="21" fillId="33" borderId="0" xfId="0" applyFont="1" applyFill="1" applyAlignment="1">
      <alignment horizontal="left" vertical="center" indent="1"/>
    </xf>
    <xf numFmtId="166" fontId="21" fillId="33" borderId="0" xfId="0" applyNumberFormat="1" applyFont="1" applyFill="1" applyAlignment="1">
      <alignment horizontal="right" vertical="center" indent="1"/>
    </xf>
    <xf numFmtId="0" fontId="21" fillId="33" borderId="0" xfId="0" applyFont="1" applyFill="1" applyAlignment="1">
      <alignment horizontal="right" vertical="center" indent="1"/>
    </xf>
    <xf numFmtId="0" fontId="21" fillId="33" borderId="0" xfId="0" applyFont="1" applyFill="1" applyAlignment="1">
      <alignment vertical="center"/>
    </xf>
  </cellXfs>
  <cellStyles count="47">
    <cellStyle name="20% - Colore 1" xfId="24" builtinId="30" customBuiltin="1"/>
    <cellStyle name="20% - Colore 2" xfId="28" builtinId="34" customBuiltin="1"/>
    <cellStyle name="20% - Colore 3" xfId="32" builtinId="38" customBuiltin="1"/>
    <cellStyle name="20% - Colore 4" xfId="36" builtinId="42" customBuiltin="1"/>
    <cellStyle name="20% - Colore 5" xfId="40" builtinId="46" customBuiltin="1"/>
    <cellStyle name="20% - Colore 6" xfId="44" builtinId="50" customBuiltin="1"/>
    <cellStyle name="40% - Colore 1" xfId="25" builtinId="31" customBuiltin="1"/>
    <cellStyle name="40% - Colore 2" xfId="29" builtinId="35" customBuiltin="1"/>
    <cellStyle name="40% - Colore 3" xfId="33" builtinId="39" customBuiltin="1"/>
    <cellStyle name="40% - Colore 4" xfId="37" builtinId="43" customBuiltin="1"/>
    <cellStyle name="40% - Colore 5" xfId="41" builtinId="47" customBuiltin="1"/>
    <cellStyle name="40% - Colore 6" xfId="45" builtinId="51" customBuiltin="1"/>
    <cellStyle name="60% - Colore 1" xfId="26" builtinId="32" customBuiltin="1"/>
    <cellStyle name="60% - Colore 2" xfId="30" builtinId="36" customBuiltin="1"/>
    <cellStyle name="60% - Colore 3" xfId="34" builtinId="40" customBuiltin="1"/>
    <cellStyle name="60% - Colore 4" xfId="38" builtinId="44" customBuiltin="1"/>
    <cellStyle name="60% - Colore 5" xfId="42" builtinId="48" customBuiltin="1"/>
    <cellStyle name="60% - Colore 6" xfId="46" builtinId="52" customBuiltin="1"/>
    <cellStyle name="Calcolo" xfId="16" builtinId="22" customBuiltin="1"/>
    <cellStyle name="Cella collegata" xfId="17" builtinId="24" customBuiltin="1"/>
    <cellStyle name="Cella da controllare" xfId="18" builtinId="23" customBuiltin="1"/>
    <cellStyle name="Colore 1" xfId="23" builtinId="29" customBuiltin="1"/>
    <cellStyle name="Colore 2" xfId="27" builtinId="33" customBuiltin="1"/>
    <cellStyle name="Colore 3" xfId="31" builtinId="37" customBuiltin="1"/>
    <cellStyle name="Colore 4" xfId="35" builtinId="41" customBuiltin="1"/>
    <cellStyle name="Colore 5" xfId="39" builtinId="45" customBuiltin="1"/>
    <cellStyle name="Colore 6" xfId="43" builtinId="49" customBuiltin="1"/>
    <cellStyle name="Input" xfId="14" builtinId="20" customBuiltin="1"/>
    <cellStyle name="Migliaia" xfId="1" builtinId="3" customBuiltin="1"/>
    <cellStyle name="Migliaia [0]" xfId="2" builtinId="6" customBuiltin="1"/>
    <cellStyle name="Neutrale" xfId="13" builtinId="28" customBuiltin="1"/>
    <cellStyle name="Normale" xfId="0" builtinId="0" customBuiltin="1"/>
    <cellStyle name="Nota" xfId="20" builtinId="10" customBuiltin="1"/>
    <cellStyle name="Output" xfId="15" builtinId="21" customBuiltin="1"/>
    <cellStyle name="Percentuale" xfId="5" builtinId="5" customBuiltin="1"/>
    <cellStyle name="Testo avviso" xfId="19" builtinId="11" customBuiltin="1"/>
    <cellStyle name="Testo descrittivo" xfId="21" builtinId="53" customBuiltin="1"/>
    <cellStyle name="Titolo" xfId="6" builtinId="15" customBuiltin="1"/>
    <cellStyle name="Titolo 1" xfId="7" builtinId="16" customBuiltin="1"/>
    <cellStyle name="Titolo 2" xfId="8" builtinId="17" customBuiltin="1"/>
    <cellStyle name="Titolo 3" xfId="9" builtinId="18" customBuiltin="1"/>
    <cellStyle name="Titolo 4" xfId="10" builtinId="19" customBuiltin="1"/>
    <cellStyle name="Totale" xfId="22" builtinId="25" customBuiltin="1"/>
    <cellStyle name="Valore non valido" xfId="12" builtinId="27" customBuiltin="1"/>
    <cellStyle name="Valore valido" xfId="11" builtinId="26" customBuiltin="1"/>
    <cellStyle name="Valuta" xfId="3" builtinId="4" customBuiltin="1"/>
    <cellStyle name="Valuta [0]" xfId="4" builtinId="7" customBuiltin="1"/>
  </cellStyles>
  <dxfs count="8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166" formatCode="&quot;€&quot;\ 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166" formatCode="&quot;€&quot;\ 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Franklin Gothic Book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166" formatCode="&quot;€&quot;\ 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166" formatCode="&quot;€&quot;\ 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Franklin Gothic Book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166" formatCode="&quot;€&quot;\ 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166" formatCode="&quot;€&quot;\ 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Franklin Gothic Book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Franklin Gothic Book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theme="5" tint="0.79998168889431442"/>
        </patternFill>
      </fill>
    </dxf>
    <dxf>
      <font>
        <strike/>
        <color theme="1" tint="0.34998626667073579"/>
      </font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Tabella Aziendale" pivot="0" count="3" xr9:uid="{00000000-0011-0000-FFFF-FFFF00000000}">
      <tableStyleElement type="wholeTable" dxfId="83"/>
      <tableStyleElement type="headerRow" dxfId="82"/>
      <tableStyleElement type="secondRowStripe" dxfId="8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0</xdr:row>
      <xdr:rowOff>152400</xdr:rowOff>
    </xdr:from>
    <xdr:to>
      <xdr:col>9</xdr:col>
      <xdr:colOff>462915</xdr:colOff>
      <xdr:row>1</xdr:row>
      <xdr:rowOff>2133</xdr:rowOff>
    </xdr:to>
    <xdr:pic>
      <xdr:nvPicPr>
        <xdr:cNvPr id="2" name="Immagine 1" descr="Banner astratto" title="Banner 1">
          <a:extLst>
            <a:ext uri="{FF2B5EF4-FFF2-40B4-BE49-F238E27FC236}">
              <a16:creationId xmlns:a16="http://schemas.microsoft.com/office/drawing/2014/main" id="{113C91E4-8B08-4878-A261-6179D626DF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551"/>
        <a:stretch/>
      </xdr:blipFill>
      <xdr:spPr>
        <a:xfrm>
          <a:off x="152399" y="152400"/>
          <a:ext cx="10149841" cy="1326108"/>
        </a:xfrm>
        <a:prstGeom prst="rect">
          <a:avLst/>
        </a:prstGeom>
      </xdr:spPr>
    </xdr:pic>
    <xdr:clientData/>
  </xdr:twoCellAnchor>
  <xdr:twoCellAnchor>
    <xdr:from>
      <xdr:col>0</xdr:col>
      <xdr:colOff>152399</xdr:colOff>
      <xdr:row>0</xdr:row>
      <xdr:rowOff>514350</xdr:rowOff>
    </xdr:from>
    <xdr:to>
      <xdr:col>3</xdr:col>
      <xdr:colOff>0</xdr:colOff>
      <xdr:row>1</xdr:row>
      <xdr:rowOff>0</xdr:rowOff>
    </xdr:to>
    <xdr:sp macro="" textlink="">
      <xdr:nvSpPr>
        <xdr:cNvPr id="3" name="Casella di testo 1" descr="Elenco inventario" title="Title 1">
          <a:extLst>
            <a:ext uri="{FF2B5EF4-FFF2-40B4-BE49-F238E27FC236}">
              <a16:creationId xmlns:a16="http://schemas.microsoft.com/office/drawing/2014/main" id="{AA2C5C66-E9E6-41C8-9C31-A95C0FF35CE0}"/>
            </a:ext>
          </a:extLst>
        </xdr:cNvPr>
        <xdr:cNvSpPr txBox="1"/>
      </xdr:nvSpPr>
      <xdr:spPr>
        <a:xfrm>
          <a:off x="152399" y="514350"/>
          <a:ext cx="2619376" cy="9620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 rtl="0"/>
          <a:r>
            <a:rPr lang="it" sz="1800">
              <a:solidFill>
                <a:schemeClr val="accent3">
                  <a:lumMod val="20000"/>
                  <a:lumOff val="80000"/>
                </a:schemeClr>
              </a:solidFill>
              <a:latin typeface="Franklin Gothic Book" panose="020B0503020102020204" pitchFamily="34" charset="0"/>
            </a:rPr>
            <a:t>Elenco motori conto deposito</a:t>
          </a:r>
        </a:p>
        <a:p>
          <a:pPr marL="0" algn="l" rtl="0"/>
          <a:r>
            <a:rPr lang="it" sz="1800">
              <a:solidFill>
                <a:schemeClr val="tx2">
                  <a:lumMod val="40000"/>
                  <a:lumOff val="60000"/>
                </a:schemeClr>
              </a:solidFill>
              <a:latin typeface="Franklin Gothic Book" panose="020B0503020102020204" pitchFamily="34" charset="0"/>
            </a:rPr>
            <a:t>R.E.M</a:t>
          </a:r>
          <a:r>
            <a:rPr lang="it" sz="1800" baseline="0">
              <a:solidFill>
                <a:schemeClr val="tx2">
                  <a:lumMod val="40000"/>
                  <a:lumOff val="60000"/>
                </a:schemeClr>
              </a:solidFill>
              <a:latin typeface="Franklin Gothic Book" panose="020B0503020102020204" pitchFamily="34" charset="0"/>
            </a:rPr>
            <a:t> s.r.l.</a:t>
          </a:r>
          <a:endParaRPr lang="it" sz="1800">
            <a:solidFill>
              <a:schemeClr val="tx2">
                <a:lumMod val="40000"/>
                <a:lumOff val="60000"/>
              </a:schemeClr>
            </a:solidFill>
            <a:latin typeface="Franklin Gothic Book" panose="020B0503020102020204" pitchFamily="34" charset="0"/>
          </a:endParaRPr>
        </a:p>
      </xdr:txBody>
    </xdr:sp>
    <xdr:clientData/>
  </xdr:twoCellAnchor>
  <xdr:twoCellAnchor editAs="oneCell">
    <xdr:from>
      <xdr:col>7</xdr:col>
      <xdr:colOff>190500</xdr:colOff>
      <xdr:row>0</xdr:row>
      <xdr:rowOff>9525</xdr:rowOff>
    </xdr:from>
    <xdr:to>
      <xdr:col>12</xdr:col>
      <xdr:colOff>666750</xdr:colOff>
      <xdr:row>1</xdr:row>
      <xdr:rowOff>57150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D506E288-273D-45B1-B970-E8074EBCC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5125" y="9525"/>
          <a:ext cx="6467475" cy="152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0</xdr:row>
      <xdr:rowOff>152400</xdr:rowOff>
    </xdr:from>
    <xdr:to>
      <xdr:col>9</xdr:col>
      <xdr:colOff>462915</xdr:colOff>
      <xdr:row>1</xdr:row>
      <xdr:rowOff>2133</xdr:rowOff>
    </xdr:to>
    <xdr:pic>
      <xdr:nvPicPr>
        <xdr:cNvPr id="2" name="Immagine 1" descr="Banner astratto" title="Banner 1">
          <a:extLst>
            <a:ext uri="{FF2B5EF4-FFF2-40B4-BE49-F238E27FC236}">
              <a16:creationId xmlns:a16="http://schemas.microsoft.com/office/drawing/2014/main" id="{825C1D2D-CC33-48B1-9D32-DC1ACC9ABD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551"/>
        <a:stretch/>
      </xdr:blipFill>
      <xdr:spPr>
        <a:xfrm>
          <a:off x="152399" y="152400"/>
          <a:ext cx="10149841" cy="1326108"/>
        </a:xfrm>
        <a:prstGeom prst="rect">
          <a:avLst/>
        </a:prstGeom>
      </xdr:spPr>
    </xdr:pic>
    <xdr:clientData/>
  </xdr:twoCellAnchor>
  <xdr:twoCellAnchor>
    <xdr:from>
      <xdr:col>0</xdr:col>
      <xdr:colOff>152399</xdr:colOff>
      <xdr:row>0</xdr:row>
      <xdr:rowOff>514350</xdr:rowOff>
    </xdr:from>
    <xdr:to>
      <xdr:col>3</xdr:col>
      <xdr:colOff>0</xdr:colOff>
      <xdr:row>1</xdr:row>
      <xdr:rowOff>0</xdr:rowOff>
    </xdr:to>
    <xdr:sp macro="" textlink="">
      <xdr:nvSpPr>
        <xdr:cNvPr id="3" name="Casella di testo 1" descr="Elenco inventario" title="Title 1">
          <a:extLst>
            <a:ext uri="{FF2B5EF4-FFF2-40B4-BE49-F238E27FC236}">
              <a16:creationId xmlns:a16="http://schemas.microsoft.com/office/drawing/2014/main" id="{BE473C22-A13E-4329-98D9-DF6C90D24D7A}"/>
            </a:ext>
          </a:extLst>
        </xdr:cNvPr>
        <xdr:cNvSpPr txBox="1"/>
      </xdr:nvSpPr>
      <xdr:spPr>
        <a:xfrm>
          <a:off x="152399" y="514350"/>
          <a:ext cx="2619376" cy="9620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 rtl="0"/>
          <a:r>
            <a:rPr lang="it" sz="1800">
              <a:solidFill>
                <a:schemeClr val="accent3">
                  <a:lumMod val="20000"/>
                  <a:lumOff val="80000"/>
                </a:schemeClr>
              </a:solidFill>
              <a:latin typeface="Franklin Gothic Book" panose="020B0503020102020204" pitchFamily="34" charset="0"/>
            </a:rPr>
            <a:t>Elenco motori conto deposito</a:t>
          </a:r>
        </a:p>
        <a:p>
          <a:pPr marL="0" algn="l" rtl="0"/>
          <a:r>
            <a:rPr lang="it" sz="1800">
              <a:solidFill>
                <a:schemeClr val="tx2">
                  <a:lumMod val="40000"/>
                  <a:lumOff val="60000"/>
                </a:schemeClr>
              </a:solidFill>
              <a:latin typeface="Franklin Gothic Book" panose="020B0503020102020204" pitchFamily="34" charset="0"/>
            </a:rPr>
            <a:t>R.E.M</a:t>
          </a:r>
          <a:r>
            <a:rPr lang="it" sz="1800" baseline="0">
              <a:solidFill>
                <a:schemeClr val="tx2">
                  <a:lumMod val="40000"/>
                  <a:lumOff val="60000"/>
                </a:schemeClr>
              </a:solidFill>
              <a:latin typeface="Franklin Gothic Book" panose="020B0503020102020204" pitchFamily="34" charset="0"/>
            </a:rPr>
            <a:t> s.r.l.</a:t>
          </a:r>
          <a:endParaRPr lang="it" sz="1800">
            <a:solidFill>
              <a:schemeClr val="tx2">
                <a:lumMod val="40000"/>
                <a:lumOff val="60000"/>
              </a:schemeClr>
            </a:solidFill>
            <a:latin typeface="Franklin Gothic Book" panose="020B0503020102020204" pitchFamily="34" charset="0"/>
          </a:endParaRPr>
        </a:p>
      </xdr:txBody>
    </xdr:sp>
    <xdr:clientData/>
  </xdr:twoCellAnchor>
  <xdr:twoCellAnchor editAs="oneCell">
    <xdr:from>
      <xdr:col>7</xdr:col>
      <xdr:colOff>190500</xdr:colOff>
      <xdr:row>0</xdr:row>
      <xdr:rowOff>9525</xdr:rowOff>
    </xdr:from>
    <xdr:to>
      <xdr:col>12</xdr:col>
      <xdr:colOff>666750</xdr:colOff>
      <xdr:row>1</xdr:row>
      <xdr:rowOff>57150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71ED2AB2-8DF4-4BB0-894A-A79EA4429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5125" y="9525"/>
          <a:ext cx="6467475" cy="1524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0</xdr:row>
      <xdr:rowOff>152400</xdr:rowOff>
    </xdr:from>
    <xdr:to>
      <xdr:col>9</xdr:col>
      <xdr:colOff>462915</xdr:colOff>
      <xdr:row>1</xdr:row>
      <xdr:rowOff>2133</xdr:rowOff>
    </xdr:to>
    <xdr:pic>
      <xdr:nvPicPr>
        <xdr:cNvPr id="2" name="Immagine 1" descr="Banner astratto" title="Banner 1">
          <a:extLst>
            <a:ext uri="{FF2B5EF4-FFF2-40B4-BE49-F238E27FC236}">
              <a16:creationId xmlns:a16="http://schemas.microsoft.com/office/drawing/2014/main" id="{5DC161DD-ADCC-4D4C-AA41-7F092C59AF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551"/>
        <a:stretch/>
      </xdr:blipFill>
      <xdr:spPr>
        <a:xfrm>
          <a:off x="152399" y="152400"/>
          <a:ext cx="10149841" cy="1326108"/>
        </a:xfrm>
        <a:prstGeom prst="rect">
          <a:avLst/>
        </a:prstGeom>
      </xdr:spPr>
    </xdr:pic>
    <xdr:clientData/>
  </xdr:twoCellAnchor>
  <xdr:twoCellAnchor>
    <xdr:from>
      <xdr:col>0</xdr:col>
      <xdr:colOff>152399</xdr:colOff>
      <xdr:row>0</xdr:row>
      <xdr:rowOff>514350</xdr:rowOff>
    </xdr:from>
    <xdr:to>
      <xdr:col>3</xdr:col>
      <xdr:colOff>0</xdr:colOff>
      <xdr:row>1</xdr:row>
      <xdr:rowOff>0</xdr:rowOff>
    </xdr:to>
    <xdr:sp macro="" textlink="">
      <xdr:nvSpPr>
        <xdr:cNvPr id="3" name="Casella di testo 1" descr="Elenco inventario" title="Title 1">
          <a:extLst>
            <a:ext uri="{FF2B5EF4-FFF2-40B4-BE49-F238E27FC236}">
              <a16:creationId xmlns:a16="http://schemas.microsoft.com/office/drawing/2014/main" id="{B7C1E2B8-1861-454E-9985-FE618AEF976F}"/>
            </a:ext>
          </a:extLst>
        </xdr:cNvPr>
        <xdr:cNvSpPr txBox="1"/>
      </xdr:nvSpPr>
      <xdr:spPr>
        <a:xfrm>
          <a:off x="152399" y="514350"/>
          <a:ext cx="2619376" cy="96202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 rtl="0"/>
          <a:r>
            <a:rPr lang="it" sz="1800">
              <a:solidFill>
                <a:schemeClr val="accent3">
                  <a:lumMod val="20000"/>
                  <a:lumOff val="80000"/>
                </a:schemeClr>
              </a:solidFill>
              <a:latin typeface="Franklin Gothic Book" panose="020B0503020102020204" pitchFamily="34" charset="0"/>
            </a:rPr>
            <a:t>Elenco motori conto deposito</a:t>
          </a:r>
        </a:p>
        <a:p>
          <a:pPr marL="0" algn="l" rtl="0"/>
          <a:r>
            <a:rPr lang="it" sz="1800">
              <a:solidFill>
                <a:schemeClr val="tx2">
                  <a:lumMod val="40000"/>
                  <a:lumOff val="60000"/>
                </a:schemeClr>
              </a:solidFill>
              <a:latin typeface="Franklin Gothic Book" panose="020B0503020102020204" pitchFamily="34" charset="0"/>
            </a:rPr>
            <a:t>R.E.M</a:t>
          </a:r>
          <a:r>
            <a:rPr lang="it" sz="1800" baseline="0">
              <a:solidFill>
                <a:schemeClr val="tx2">
                  <a:lumMod val="40000"/>
                  <a:lumOff val="60000"/>
                </a:schemeClr>
              </a:solidFill>
              <a:latin typeface="Franklin Gothic Book" panose="020B0503020102020204" pitchFamily="34" charset="0"/>
            </a:rPr>
            <a:t> s.r.l.</a:t>
          </a:r>
          <a:endParaRPr lang="it" sz="1800">
            <a:solidFill>
              <a:schemeClr val="tx2">
                <a:lumMod val="40000"/>
                <a:lumOff val="60000"/>
              </a:schemeClr>
            </a:solidFill>
            <a:latin typeface="Franklin Gothic Book" panose="020B0503020102020204" pitchFamily="34" charset="0"/>
          </a:endParaRPr>
        </a:p>
      </xdr:txBody>
    </xdr:sp>
    <xdr:clientData/>
  </xdr:twoCellAnchor>
  <xdr:twoCellAnchor editAs="oneCell">
    <xdr:from>
      <xdr:col>7</xdr:col>
      <xdr:colOff>190500</xdr:colOff>
      <xdr:row>0</xdr:row>
      <xdr:rowOff>9525</xdr:rowOff>
    </xdr:from>
    <xdr:to>
      <xdr:col>12</xdr:col>
      <xdr:colOff>666750</xdr:colOff>
      <xdr:row>1</xdr:row>
      <xdr:rowOff>57150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6DC1972C-FF3E-4752-B45B-B226EE883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5125" y="9525"/>
          <a:ext cx="6467475" cy="1524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a_Elenco_inventario3" displayName="Tabella_Elenco_inventario3" ref="B4:M48" headerRowDxfId="78" dataDxfId="77">
  <autoFilter ref="B4:M48" xr:uid="{00000000-0009-0000-0100-000002000000}">
    <filterColumn colId="2">
      <customFilters>
        <customFilter val="*"/>
      </customFilters>
    </filterColumn>
  </autoFilter>
  <sortState xmlns:xlrd2="http://schemas.microsoft.com/office/spreadsheetml/2017/richdata2" ref="B5:M21">
    <sortCondition ref="D4:D48"/>
  </sortState>
  <tableColumns count="12">
    <tableColumn id="1" xr3:uid="{00000000-0010-0000-0000-000001000000}" name="Per riordino" totalsRowLabel="Totale" dataDxfId="76" totalsRowDxfId="75">
      <calculatedColumnFormula>IFERROR((Tabella_Elenco_inventario3[[#This Row],[Quantità in magazzino]]&lt;=Tabella_Elenco_inventario3[[#This Row],[Livello di riordino]])*(#REF!="")*valHighlight,0)</calculatedColumnFormula>
    </tableColumn>
    <tableColumn id="2" xr3:uid="{00000000-0010-0000-0000-000002000000}" name="ID inventario" dataDxfId="74" totalsRowDxfId="73"/>
    <tableColumn id="4" xr3:uid="{00000000-0010-0000-0000-000004000000}" name="Descrizione" dataDxfId="72" totalsRowDxfId="71"/>
    <tableColumn id="3" xr3:uid="{00000000-0010-0000-0000-000003000000}" name="Colonna1" dataDxfId="70" totalsRowDxfId="69"/>
    <tableColumn id="12" xr3:uid="{00000000-0010-0000-0000-00000C000000}" name="Colonna2" dataDxfId="68" totalsRowDxfId="67"/>
    <tableColumn id="11" xr3:uid="{00000000-0010-0000-0000-00000B000000}" name="Colonna3" dataDxfId="66" totalsRowDxfId="65"/>
    <tableColumn id="5" xr3:uid="{00000000-0010-0000-0000-000005000000}" name="Prezzo unitario" dataDxfId="64" totalsRowDxfId="63"/>
    <tableColumn id="6" xr3:uid="{00000000-0010-0000-0000-000006000000}" name="Quantità in magazzino" dataDxfId="62" totalsRowDxfId="61"/>
    <tableColumn id="7" xr3:uid="{00000000-0010-0000-0000-000007000000}" name="Valore inventario" dataDxfId="60">
      <calculatedColumnFormula>$I5*$H5</calculatedColumnFormula>
    </tableColumn>
    <tableColumn id="8" xr3:uid="{00000000-0010-0000-0000-000008000000}" name="Livello di riordino" dataDxfId="59" totalsRowDxfId="58"/>
    <tableColumn id="9" xr3:uid="{00000000-0010-0000-0000-000009000000}" name="Tempo di riordino in giorni" dataDxfId="57" totalsRowDxfId="56"/>
    <tableColumn id="10" xr3:uid="{00000000-0010-0000-0000-00000A000000}" name="Quantità in riordino" dataDxfId="55" totalsRowDxfId="54"/>
  </tableColumns>
  <tableStyleInfo name="Tabella Azienda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la_Elenco_inventario34" displayName="Tabella_Elenco_inventario34" ref="B4:M48" headerRowDxfId="51" dataDxfId="50">
  <autoFilter ref="B4:M48" xr:uid="{00000000-0009-0000-0100-000003000000}">
    <filterColumn colId="2">
      <customFilters>
        <customFilter val="**"/>
      </customFilters>
    </filterColumn>
  </autoFilter>
  <sortState xmlns:xlrd2="http://schemas.microsoft.com/office/spreadsheetml/2017/richdata2" ref="B5:M21">
    <sortCondition ref="D4:D48"/>
  </sortState>
  <tableColumns count="12">
    <tableColumn id="1" xr3:uid="{00000000-0010-0000-0100-000001000000}" name="Per riordino" totalsRowLabel="Totale" dataDxfId="49" totalsRowDxfId="48">
      <calculatedColumnFormula>IFERROR((Tabella_Elenco_inventario34[[#This Row],[Quantità in magazzino]]&lt;=Tabella_Elenco_inventario34[[#This Row],[Livello di riordino]])*(#REF!="")*valHighlight,0)</calculatedColumnFormula>
    </tableColumn>
    <tableColumn id="2" xr3:uid="{00000000-0010-0000-0100-000002000000}" name="ID inventario" dataDxfId="47" totalsRowDxfId="46"/>
    <tableColumn id="4" xr3:uid="{00000000-0010-0000-0100-000004000000}" name="Descrizione" dataDxfId="45" totalsRowDxfId="44"/>
    <tableColumn id="3" xr3:uid="{00000000-0010-0000-0100-000003000000}" name="B3" dataDxfId="43" totalsRowDxfId="42"/>
    <tableColumn id="12" xr3:uid="{00000000-0010-0000-0100-00000C000000}" name="B5" dataDxfId="41" totalsRowDxfId="40"/>
    <tableColumn id="11" xr3:uid="{00000000-0010-0000-0100-00000B000000}" name="B14" dataDxfId="39" totalsRowDxfId="38"/>
    <tableColumn id="5" xr3:uid="{00000000-0010-0000-0100-000005000000}" name="Prezzo unitario" dataDxfId="37" totalsRowDxfId="36"/>
    <tableColumn id="6" xr3:uid="{00000000-0010-0000-0100-000006000000}" name="Quantità in magazzino" dataDxfId="35" totalsRowDxfId="34"/>
    <tableColumn id="7" xr3:uid="{00000000-0010-0000-0100-000007000000}" name="Valore inventario" dataDxfId="33">
      <calculatedColumnFormula>$I5*$H5</calculatedColumnFormula>
    </tableColumn>
    <tableColumn id="8" xr3:uid="{00000000-0010-0000-0100-000008000000}" name="Livello di riordino" dataDxfId="32" totalsRowDxfId="31"/>
    <tableColumn id="9" xr3:uid="{00000000-0010-0000-0100-000009000000}" name="Tempo di riordino in giorni" dataDxfId="30" totalsRowDxfId="29"/>
    <tableColumn id="10" xr3:uid="{00000000-0010-0000-0100-00000A000000}" name="Quantità in riordino" dataDxfId="28" totalsRowDxfId="27"/>
  </tableColumns>
  <tableStyleInfo name="Tabella Aziendal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ella_Elenco_inventario345" displayName="Tabella_Elenco_inventario345" ref="B4:M48" headerRowDxfId="24" dataDxfId="23">
  <autoFilter ref="B4:M48" xr:uid="{00000000-0009-0000-0100-000004000000}">
    <filterColumn colId="2">
      <customFilters>
        <customFilter val="**"/>
      </customFilters>
    </filterColumn>
  </autoFilter>
  <sortState xmlns:xlrd2="http://schemas.microsoft.com/office/spreadsheetml/2017/richdata2" ref="B5:M21">
    <sortCondition ref="D4:D48"/>
  </sortState>
  <tableColumns count="12">
    <tableColumn id="1" xr3:uid="{00000000-0010-0000-0200-000001000000}" name="Per riordino" totalsRowLabel="Totale" dataDxfId="22" totalsRowDxfId="21">
      <calculatedColumnFormula>IFERROR((Tabella_Elenco_inventario345[[#This Row],[Quantità in magazzino]]&lt;=Tabella_Elenco_inventario345[[#This Row],[Livello di riordino]])*(#REF!="")*valHighlight,0)</calculatedColumnFormula>
    </tableColumn>
    <tableColumn id="2" xr3:uid="{00000000-0010-0000-0200-000002000000}" name="ID inventario" dataDxfId="20" totalsRowDxfId="19"/>
    <tableColumn id="4" xr3:uid="{00000000-0010-0000-0200-000004000000}" name="Descrizione" dataDxfId="18" totalsRowDxfId="17"/>
    <tableColumn id="3" xr3:uid="{00000000-0010-0000-0200-000003000000}" name="B3" dataDxfId="16" totalsRowDxfId="15"/>
    <tableColumn id="12" xr3:uid="{00000000-0010-0000-0200-00000C000000}" name="B5" dataDxfId="14" totalsRowDxfId="13"/>
    <tableColumn id="11" xr3:uid="{00000000-0010-0000-0200-00000B000000}" name="B14" dataDxfId="12" totalsRowDxfId="11"/>
    <tableColumn id="5" xr3:uid="{00000000-0010-0000-0200-000005000000}" name="Prezzo unitario" dataDxfId="10" totalsRowDxfId="9"/>
    <tableColumn id="6" xr3:uid="{00000000-0010-0000-0200-000006000000}" name="Quantità in magazzino" dataDxfId="8" totalsRowDxfId="7"/>
    <tableColumn id="7" xr3:uid="{00000000-0010-0000-0200-000007000000}" name="Valore inventario" dataDxfId="6">
      <calculatedColumnFormula>$I5*$H5</calculatedColumnFormula>
    </tableColumn>
    <tableColumn id="8" xr3:uid="{00000000-0010-0000-0200-000008000000}" name="Livello di riordino" dataDxfId="5" totalsRowDxfId="4"/>
    <tableColumn id="9" xr3:uid="{00000000-0010-0000-0200-000009000000}" name="Tempo di riordino in giorni" dataDxfId="3" totalsRowDxfId="2"/>
    <tableColumn id="10" xr3:uid="{00000000-0010-0000-0200-00000A000000}" name="Quantità in riordino" dataDxfId="1" totalsRowDxfId="0"/>
  </tableColumns>
  <tableStyleInfo name="Tabella Aziendal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iness Templates Font Set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57"/>
  <sheetViews>
    <sheetView showGridLines="0" topLeftCell="A4" zoomScaleNormal="100" workbookViewId="0">
      <selection activeCell="D11" sqref="D11"/>
    </sheetView>
  </sheetViews>
  <sheetFormatPr defaultColWidth="8.77734375" defaultRowHeight="24" customHeight="1" x14ac:dyDescent="0.3"/>
  <cols>
    <col min="1" max="1" width="1.77734375" style="4" customWidth="1"/>
    <col min="2" max="2" width="11.5546875" style="3" customWidth="1"/>
    <col min="3" max="3" width="19" style="6" bestFit="1" customWidth="1"/>
    <col min="4" max="4" width="51.21875" style="6" bestFit="1" customWidth="1"/>
    <col min="5" max="7" width="12.33203125" style="6" hidden="1" customWidth="1"/>
    <col min="8" max="8" width="12.88671875" style="8" customWidth="1"/>
    <col min="9" max="9" width="18.33203125" style="6" customWidth="1"/>
    <col min="10" max="13" width="12.88671875" style="8" customWidth="1"/>
    <col min="14" max="14" width="1.77734375" style="4" customWidth="1"/>
    <col min="15" max="16384" width="8.77734375" style="4"/>
  </cols>
  <sheetData>
    <row r="1" spans="2:14" s="1" customFormat="1" ht="116.25" customHeight="1" x14ac:dyDescent="0.25">
      <c r="B1" s="2"/>
      <c r="C1" s="5"/>
      <c r="D1" s="5"/>
      <c r="E1" s="5"/>
      <c r="F1" s="5"/>
      <c r="G1" s="5"/>
      <c r="I1" s="5"/>
      <c r="K1" s="7"/>
      <c r="L1" s="7"/>
      <c r="N1" s="1" t="s">
        <v>10</v>
      </c>
    </row>
    <row r="2" spans="2:14" ht="23.25" customHeight="1" x14ac:dyDescent="0.3">
      <c r="C2" s="10"/>
      <c r="D2" s="10"/>
      <c r="E2" s="10"/>
      <c r="F2" s="10"/>
      <c r="G2" s="10"/>
      <c r="H2" s="4"/>
      <c r="I2" s="10"/>
      <c r="J2" s="4"/>
      <c r="K2" s="11"/>
      <c r="L2" s="11"/>
      <c r="M2" s="12" t="s">
        <v>8</v>
      </c>
    </row>
    <row r="3" spans="2:14" ht="23.25" customHeight="1" x14ac:dyDescent="0.3">
      <c r="C3" s="10"/>
      <c r="D3" s="10"/>
      <c r="E3" s="10"/>
      <c r="F3" s="10"/>
      <c r="G3" s="10"/>
      <c r="H3" s="4"/>
      <c r="I3" s="10"/>
      <c r="J3" s="4"/>
      <c r="K3" s="11"/>
      <c r="L3" s="11"/>
      <c r="M3" s="12"/>
    </row>
    <row r="4" spans="2:14" s="3" customFormat="1" ht="50.1" customHeight="1" x14ac:dyDescent="0.3">
      <c r="B4" s="9" t="s">
        <v>0</v>
      </c>
      <c r="C4" s="9" t="s">
        <v>1</v>
      </c>
      <c r="D4" s="9" t="s">
        <v>2</v>
      </c>
      <c r="E4" s="9" t="s">
        <v>100</v>
      </c>
      <c r="F4" s="9" t="s">
        <v>101</v>
      </c>
      <c r="G4" s="9" t="s">
        <v>102</v>
      </c>
      <c r="H4" s="9" t="s">
        <v>3</v>
      </c>
      <c r="I4" s="14" t="s">
        <v>4</v>
      </c>
      <c r="J4" s="9" t="s">
        <v>5</v>
      </c>
      <c r="K4" s="9" t="s">
        <v>6</v>
      </c>
      <c r="L4" s="9" t="s">
        <v>7</v>
      </c>
      <c r="M4" s="9" t="s">
        <v>9</v>
      </c>
    </row>
    <row r="5" spans="2:14" ht="24" customHeight="1" x14ac:dyDescent="0.3">
      <c r="B5" s="3">
        <f>IFERROR((Tabella_Elenco_inventario3[[#This Row],[Quantità in magazzino]]&lt;=Tabella_Elenco_inventario3[[#This Row],[Livello di riordino]])*(#REF!="")*valHighlight,0)</f>
        <v>0</v>
      </c>
      <c r="C5" s="6" t="s">
        <v>12</v>
      </c>
      <c r="D5" s="6" t="s">
        <v>11</v>
      </c>
      <c r="H5" s="13">
        <v>30.74</v>
      </c>
      <c r="I5" s="6">
        <v>2</v>
      </c>
      <c r="J5" s="13">
        <f t="shared" ref="J5:J21" si="0">$I5*$H5</f>
        <v>61.48</v>
      </c>
    </row>
    <row r="6" spans="2:14" ht="24" customHeight="1" x14ac:dyDescent="0.3">
      <c r="B6" s="3">
        <f>IFERROR((Tabella_Elenco_inventario3[[#This Row],[Quantità in magazzino]]&lt;=Tabella_Elenco_inventario3[[#This Row],[Livello di riordino]])*(#REF!="")*valHighlight,0)</f>
        <v>0</v>
      </c>
      <c r="C6" s="6" t="s">
        <v>13</v>
      </c>
      <c r="D6" s="6" t="s">
        <v>14</v>
      </c>
      <c r="H6" s="13">
        <v>31.32</v>
      </c>
      <c r="I6" s="6">
        <v>5</v>
      </c>
      <c r="J6" s="13">
        <f t="shared" si="0"/>
        <v>156.6</v>
      </c>
    </row>
    <row r="7" spans="2:14" ht="24" customHeight="1" x14ac:dyDescent="0.3">
      <c r="B7" s="3">
        <f>IFERROR((Tabella_Elenco_inventario3[[#This Row],[Quantità in magazzino]]&lt;=Tabella_Elenco_inventario3[[#This Row],[Livello di riordino]])*(#REF!="")*valHighlight,0)</f>
        <v>0</v>
      </c>
      <c r="C7" s="6" t="s">
        <v>15</v>
      </c>
      <c r="D7" s="6" t="s">
        <v>16</v>
      </c>
      <c r="H7" s="13">
        <v>33.35</v>
      </c>
      <c r="I7" s="6">
        <v>2</v>
      </c>
      <c r="J7" s="13">
        <f t="shared" si="0"/>
        <v>66.7</v>
      </c>
    </row>
    <row r="8" spans="2:14" ht="24" customHeight="1" x14ac:dyDescent="0.3">
      <c r="B8" s="3">
        <f>IFERROR((Tabella_Elenco_inventario3[[#This Row],[Quantità in magazzino]]&lt;=Tabella_Elenco_inventario3[[#This Row],[Livello di riordino]])*(#REF!="")*valHighlight,0)</f>
        <v>0</v>
      </c>
      <c r="C8" s="6" t="s">
        <v>17</v>
      </c>
      <c r="D8" s="6" t="s">
        <v>18</v>
      </c>
      <c r="H8" s="13">
        <v>37.409999999999997</v>
      </c>
      <c r="I8" s="6">
        <v>9</v>
      </c>
      <c r="J8" s="13">
        <f t="shared" si="0"/>
        <v>336.68999999999994</v>
      </c>
    </row>
    <row r="9" spans="2:14" ht="24" customHeight="1" x14ac:dyDescent="0.3">
      <c r="B9" s="3">
        <f>IFERROR((Tabella_Elenco_inventario3[[#This Row],[Quantità in magazzino]]&lt;=Tabella_Elenco_inventario3[[#This Row],[Livello di riordino]])*(#REF!="")*valHighlight,0)</f>
        <v>0</v>
      </c>
      <c r="C9" s="6" t="s">
        <v>19</v>
      </c>
      <c r="D9" s="6" t="s">
        <v>20</v>
      </c>
      <c r="H9" s="13">
        <v>37.99</v>
      </c>
      <c r="I9" s="6">
        <v>2</v>
      </c>
      <c r="J9" s="13">
        <f t="shared" si="0"/>
        <v>75.98</v>
      </c>
    </row>
    <row r="10" spans="2:14" ht="24" customHeight="1" x14ac:dyDescent="0.3">
      <c r="B10" s="3">
        <f>IFERROR((Tabella_Elenco_inventario3[[#This Row],[Quantità in magazzino]]&lt;=Tabella_Elenco_inventario3[[#This Row],[Livello di riordino]])*(#REF!="")*valHighlight,0)</f>
        <v>0</v>
      </c>
      <c r="C10" s="6" t="s">
        <v>39</v>
      </c>
      <c r="D10" s="6" t="s">
        <v>40</v>
      </c>
      <c r="H10" s="13">
        <v>376.35</v>
      </c>
      <c r="I10" s="6">
        <v>1</v>
      </c>
      <c r="J10" s="13">
        <f t="shared" si="0"/>
        <v>376.35</v>
      </c>
    </row>
    <row r="11" spans="2:14" ht="24" customHeight="1" x14ac:dyDescent="0.3">
      <c r="B11" s="3">
        <f>IFERROR((Tabella_Elenco_inventario3[[#This Row],[Quantità in magazzino]]&lt;=Tabella_Elenco_inventario3[[#This Row],[Livello di riordino]])*(#REF!="")*valHighlight,0)</f>
        <v>0</v>
      </c>
      <c r="C11" s="6" t="s">
        <v>41</v>
      </c>
      <c r="D11" s="6" t="s">
        <v>42</v>
      </c>
      <c r="H11" s="13">
        <v>387.66</v>
      </c>
      <c r="I11" s="6">
        <v>0</v>
      </c>
      <c r="J11" s="13">
        <f t="shared" si="0"/>
        <v>0</v>
      </c>
    </row>
    <row r="12" spans="2:14" ht="24" customHeight="1" x14ac:dyDescent="0.3">
      <c r="B12" s="3">
        <f>IFERROR((Tabella_Elenco_inventario3[[#This Row],[Quantità in magazzino]]&lt;=Tabella_Elenco_inventario3[[#This Row],[Livello di riordino]])*(#REF!="")*valHighlight,0)</f>
        <v>0</v>
      </c>
      <c r="C12" s="6" t="s">
        <v>43</v>
      </c>
      <c r="D12" s="6" t="s">
        <v>44</v>
      </c>
      <c r="H12" s="13">
        <v>601.38</v>
      </c>
      <c r="I12" s="6">
        <v>2</v>
      </c>
      <c r="J12" s="13">
        <f t="shared" si="0"/>
        <v>1202.76</v>
      </c>
    </row>
    <row r="13" spans="2:14" ht="24" customHeight="1" x14ac:dyDescent="0.3">
      <c r="B13" s="3">
        <f>IFERROR((Tabella_Elenco_inventario3[[#This Row],[Quantità in magazzino]]&lt;=Tabella_Elenco_inventario3[[#This Row],[Livello di riordino]])*(#REF!="")*valHighlight,0)</f>
        <v>0</v>
      </c>
      <c r="C13" s="6" t="s">
        <v>31</v>
      </c>
      <c r="D13" s="6" t="s">
        <v>32</v>
      </c>
      <c r="H13" s="13">
        <v>126.73</v>
      </c>
      <c r="I13" s="6">
        <v>2</v>
      </c>
      <c r="J13" s="13">
        <f t="shared" si="0"/>
        <v>253.46</v>
      </c>
    </row>
    <row r="14" spans="2:14" ht="24" customHeight="1" x14ac:dyDescent="0.3">
      <c r="B14" s="3">
        <f>IFERROR((Tabella_Elenco_inventario3[[#This Row],[Quantità in magazzino]]&lt;=Tabella_Elenco_inventario3[[#This Row],[Livello di riordino]])*(#REF!="")*valHighlight,0)</f>
        <v>0</v>
      </c>
      <c r="C14" s="6" t="s">
        <v>35</v>
      </c>
      <c r="D14" s="6" t="s">
        <v>36</v>
      </c>
      <c r="H14" s="13">
        <v>198.07</v>
      </c>
      <c r="I14" s="6">
        <v>2</v>
      </c>
      <c r="J14" s="13">
        <f t="shared" si="0"/>
        <v>396.14</v>
      </c>
    </row>
    <row r="15" spans="2:14" ht="24" customHeight="1" x14ac:dyDescent="0.3">
      <c r="B15" s="3">
        <f>IFERROR((Tabella_Elenco_inventario3[[#This Row],[Quantità in magazzino]]&lt;=Tabella_Elenco_inventario3[[#This Row],[Livello di riordino]])*(#REF!="")*valHighlight,0)</f>
        <v>0</v>
      </c>
      <c r="C15" s="6" t="s">
        <v>37</v>
      </c>
      <c r="D15" s="6" t="s">
        <v>38</v>
      </c>
      <c r="H15" s="13">
        <v>252.01</v>
      </c>
      <c r="I15" s="6">
        <v>2</v>
      </c>
      <c r="J15" s="13">
        <f t="shared" si="0"/>
        <v>504.02</v>
      </c>
    </row>
    <row r="16" spans="2:14" ht="24" hidden="1" customHeight="1" x14ac:dyDescent="0.3">
      <c r="B16" s="3">
        <f>IFERROR((Tabella_Elenco_inventario3[[#This Row],[Quantità in magazzino]]&lt;=Tabella_Elenco_inventario3[[#This Row],[Livello di riordino]])*(#REF!="")*valHighlight,0)</f>
        <v>0</v>
      </c>
      <c r="H16" s="13"/>
      <c r="J16" s="13"/>
    </row>
    <row r="17" spans="2:13" ht="24" customHeight="1" x14ac:dyDescent="0.3">
      <c r="B17" s="3">
        <f>IFERROR((Tabella_Elenco_inventario3[[#This Row],[Quantità in magazzino]]&lt;=Tabella_Elenco_inventario3[[#This Row],[Livello di riordino]])*(#REF!="")*valHighlight,0)</f>
        <v>0</v>
      </c>
      <c r="C17" s="6" t="s">
        <v>21</v>
      </c>
      <c r="D17" s="6" t="s">
        <v>22</v>
      </c>
      <c r="H17" s="13">
        <v>64.09</v>
      </c>
      <c r="I17" s="6">
        <v>0</v>
      </c>
      <c r="J17" s="13">
        <f t="shared" si="0"/>
        <v>0</v>
      </c>
    </row>
    <row r="18" spans="2:13" ht="24" customHeight="1" x14ac:dyDescent="0.3">
      <c r="B18" s="3">
        <f>IFERROR((Tabella_Elenco_inventario3[[#This Row],[Quantità in magazzino]]&lt;=Tabella_Elenco_inventario3[[#This Row],[Livello di riordino]])*(#REF!="")*valHighlight,0)</f>
        <v>0</v>
      </c>
      <c r="C18" s="6" t="s">
        <v>23</v>
      </c>
      <c r="D18" s="6" t="s">
        <v>24</v>
      </c>
      <c r="H18" s="13">
        <v>74.53</v>
      </c>
      <c r="I18" s="6">
        <v>1</v>
      </c>
      <c r="J18" s="13">
        <f t="shared" si="0"/>
        <v>74.53</v>
      </c>
    </row>
    <row r="19" spans="2:13" ht="24" customHeight="1" x14ac:dyDescent="0.3">
      <c r="B19" s="3">
        <f>IFERROR((Tabella_Elenco_inventario3[[#This Row],[Quantità in magazzino]]&lt;=Tabella_Elenco_inventario3[[#This Row],[Livello di riordino]])*(#REF!="")*valHighlight,0)</f>
        <v>0</v>
      </c>
      <c r="C19" s="6" t="s">
        <v>27</v>
      </c>
      <c r="D19" s="6" t="s">
        <v>28</v>
      </c>
      <c r="H19" s="13">
        <v>96.28</v>
      </c>
      <c r="I19" s="6">
        <v>2</v>
      </c>
      <c r="J19" s="13">
        <f t="shared" si="0"/>
        <v>192.56</v>
      </c>
    </row>
    <row r="20" spans="2:13" ht="24" customHeight="1" x14ac:dyDescent="0.3">
      <c r="B20" s="3">
        <f>IFERROR((Tabella_Elenco_inventario3[[#This Row],[Quantità in magazzino]]&lt;=Tabella_Elenco_inventario3[[#This Row],[Livello di riordino]])*(#REF!="")*valHighlight,0)</f>
        <v>0</v>
      </c>
      <c r="C20" s="6" t="s">
        <v>29</v>
      </c>
      <c r="D20" s="6" t="s">
        <v>30</v>
      </c>
      <c r="H20" s="13">
        <v>125.28</v>
      </c>
      <c r="I20" s="6">
        <v>0</v>
      </c>
      <c r="J20" s="13">
        <f t="shared" si="0"/>
        <v>0</v>
      </c>
    </row>
    <row r="21" spans="2:13" ht="24" customHeight="1" x14ac:dyDescent="0.3">
      <c r="B21" s="3">
        <f>IFERROR((Tabella_Elenco_inventario3[[#This Row],[Quantità in magazzino]]&lt;=Tabella_Elenco_inventario3[[#This Row],[Livello di riordino]])*(#REF!="")*valHighlight,0)</f>
        <v>0</v>
      </c>
      <c r="C21" s="6" t="s">
        <v>25</v>
      </c>
      <c r="D21" s="6" t="s">
        <v>26</v>
      </c>
      <c r="H21" s="13">
        <v>84.39</v>
      </c>
      <c r="I21" s="6">
        <v>2</v>
      </c>
      <c r="J21" s="13">
        <f t="shared" si="0"/>
        <v>168.78</v>
      </c>
    </row>
    <row r="22" spans="2:13" ht="24" hidden="1" customHeight="1" x14ac:dyDescent="0.3">
      <c r="B22" s="3">
        <f>IFERROR((Tabella_Elenco_inventario3[[#This Row],[Quantità in magazzino]]&lt;=Tabella_Elenco_inventario3[[#This Row],[Livello di riordino]])*(#REF!="")*valHighlight,0)</f>
        <v>0</v>
      </c>
      <c r="H22" s="13"/>
      <c r="J22" s="13"/>
    </row>
    <row r="23" spans="2:13" ht="24" hidden="1" customHeight="1" x14ac:dyDescent="0.3">
      <c r="B23" s="3">
        <f>IFERROR((Tabella_Elenco_inventario3[[#This Row],[Quantità in magazzino]]&lt;=Tabella_Elenco_inventario3[[#This Row],[Livello di riordino]])*(#REF!="")*valHighlight,0)</f>
        <v>0</v>
      </c>
      <c r="H23" s="13"/>
      <c r="J23" s="13"/>
    </row>
    <row r="24" spans="2:13" ht="24" hidden="1" customHeight="1" x14ac:dyDescent="0.3">
      <c r="B24" s="3">
        <f>IFERROR((Tabella_Elenco_inventario3[[#This Row],[Quantità in magazzino]]&lt;=Tabella_Elenco_inventario3[[#This Row],[Livello di riordino]])*(#REF!="")*valHighlight,0)</f>
        <v>0</v>
      </c>
      <c r="H24" s="13"/>
      <c r="J24" s="13"/>
    </row>
    <row r="25" spans="2:13" ht="24" hidden="1" customHeight="1" x14ac:dyDescent="0.3">
      <c r="B25" s="3">
        <f>IFERROR((Tabella_Elenco_inventario3[[#This Row],[Quantità in magazzino]]&lt;=Tabella_Elenco_inventario3[[#This Row],[Livello di riordino]])*(#REF!="")*valHighlight,0)</f>
        <v>0</v>
      </c>
      <c r="H25" s="13"/>
      <c r="J25" s="13"/>
    </row>
    <row r="26" spans="2:13" ht="24" hidden="1" customHeight="1" x14ac:dyDescent="0.3">
      <c r="B26" s="3">
        <f>IFERROR((Tabella_Elenco_inventario3[[#This Row],[Quantità in magazzino]]&lt;=Tabella_Elenco_inventario3[[#This Row],[Livello di riordino]])*(#REF!="")*valHighlight,0)</f>
        <v>0</v>
      </c>
      <c r="H26" s="13"/>
      <c r="J26" s="13"/>
    </row>
    <row r="27" spans="2:13" ht="24" hidden="1" customHeight="1" x14ac:dyDescent="0.3">
      <c r="B27" s="3">
        <f>IFERROR((Tabella_Elenco_inventario3[[#This Row],[Quantità in magazzino]]&lt;=Tabella_Elenco_inventario3[[#This Row],[Livello di riordino]])*(#REF!="")*valHighlight,0)</f>
        <v>0</v>
      </c>
      <c r="H27" s="13"/>
      <c r="J27" s="13"/>
    </row>
    <row r="28" spans="2:13" ht="24" hidden="1" customHeight="1" x14ac:dyDescent="0.3">
      <c r="B28" s="3">
        <f>IFERROR((Tabella_Elenco_inventario3[[#This Row],[Quantità in magazzino]]&lt;=Tabella_Elenco_inventario3[[#This Row],[Livello di riordino]])*(#REF!="")*valHighlight,0)</f>
        <v>0</v>
      </c>
      <c r="H28" s="13"/>
      <c r="J28" s="13"/>
    </row>
    <row r="29" spans="2:13" ht="24" hidden="1" customHeight="1" x14ac:dyDescent="0.3">
      <c r="B29" s="3">
        <f>IFERROR((Tabella_Elenco_inventario3[[#This Row],[Quantità in magazzino]]&lt;=Tabella_Elenco_inventario3[[#This Row],[Livello di riordino]])*(#REF!="")*valHighlight,0)</f>
        <v>0</v>
      </c>
      <c r="H29" s="13"/>
      <c r="J29" s="13"/>
    </row>
    <row r="30" spans="2:13" ht="24" hidden="1" customHeight="1" x14ac:dyDescent="0.3">
      <c r="B30" s="15">
        <f>IFERROR((Tabella_Elenco_inventario3[[#This Row],[Quantità in magazzino]]&lt;=Tabella_Elenco_inventario3[[#This Row],[Livello di riordino]])*(#REF!="")*valHighlight,0)</f>
        <v>0</v>
      </c>
      <c r="C30" s="16"/>
      <c r="D30" s="16"/>
      <c r="E30" s="16"/>
      <c r="F30" s="16"/>
      <c r="G30" s="16"/>
      <c r="H30" s="13"/>
      <c r="J30" s="17"/>
      <c r="K30" s="18"/>
      <c r="L30" s="18"/>
      <c r="M30" s="18"/>
    </row>
    <row r="31" spans="2:13" ht="24" hidden="1" customHeight="1" x14ac:dyDescent="0.3">
      <c r="B31" s="15">
        <f>IFERROR((Tabella_Elenco_inventario3[[#This Row],[Quantità in magazzino]]&lt;=Tabella_Elenco_inventario3[[#This Row],[Livello di riordino]])*(#REF!="")*valHighlight,0)</f>
        <v>0</v>
      </c>
      <c r="C31" s="16"/>
      <c r="D31" s="16"/>
      <c r="E31" s="16"/>
      <c r="F31" s="16"/>
      <c r="G31" s="16"/>
      <c r="H31" s="17"/>
      <c r="I31" s="16"/>
      <c r="J31" s="17"/>
      <c r="K31" s="18"/>
      <c r="L31" s="18"/>
      <c r="M31" s="18"/>
    </row>
    <row r="32" spans="2:13" ht="24" hidden="1" customHeight="1" x14ac:dyDescent="0.3">
      <c r="B32" s="15">
        <f>IFERROR((Tabella_Elenco_inventario3[[#This Row],[Quantità in magazzino]]&lt;=Tabella_Elenco_inventario3[[#This Row],[Livello di riordino]])*(#REF!="")*valHighlight,0)</f>
        <v>0</v>
      </c>
      <c r="C32" s="16"/>
      <c r="D32" s="16"/>
      <c r="E32" s="16"/>
      <c r="F32" s="16"/>
      <c r="G32" s="16"/>
      <c r="H32" s="17"/>
      <c r="I32" s="16"/>
      <c r="J32" s="17"/>
      <c r="K32" s="18"/>
      <c r="L32" s="18"/>
      <c r="M32" s="18"/>
    </row>
    <row r="33" spans="2:13" ht="24" hidden="1" customHeight="1" x14ac:dyDescent="0.3">
      <c r="B33" s="15">
        <f>IFERROR((Tabella_Elenco_inventario3[[#This Row],[Quantità in magazzino]]&lt;=Tabella_Elenco_inventario3[[#This Row],[Livello di riordino]])*(#REF!="")*valHighlight,0)</f>
        <v>0</v>
      </c>
      <c r="C33" s="16"/>
      <c r="D33" s="16"/>
      <c r="E33" s="16"/>
      <c r="F33" s="16"/>
      <c r="G33" s="16"/>
      <c r="H33" s="17"/>
      <c r="I33" s="16"/>
      <c r="J33" s="17"/>
      <c r="K33" s="18"/>
      <c r="L33" s="18"/>
      <c r="M33" s="18"/>
    </row>
    <row r="34" spans="2:13" ht="24" hidden="1" customHeight="1" x14ac:dyDescent="0.3">
      <c r="B34" s="15">
        <f>IFERROR((Tabella_Elenco_inventario3[[#This Row],[Quantità in magazzino]]&lt;=Tabella_Elenco_inventario3[[#This Row],[Livello di riordino]])*(#REF!="")*valHighlight,0)</f>
        <v>0</v>
      </c>
      <c r="C34" s="16"/>
      <c r="H34" s="17"/>
      <c r="I34" s="16"/>
      <c r="J34" s="17"/>
      <c r="K34" s="18"/>
      <c r="L34" s="18"/>
      <c r="M34" s="18"/>
    </row>
    <row r="35" spans="2:13" ht="24" hidden="1" customHeight="1" x14ac:dyDescent="0.3">
      <c r="B35" s="15">
        <f>IFERROR((Tabella_Elenco_inventario3[[#This Row],[Quantità in magazzino]]&lt;=Tabella_Elenco_inventario3[[#This Row],[Livello di riordino]])*(#REF!="")*valHighlight,0)</f>
        <v>0</v>
      </c>
      <c r="C35" s="16"/>
      <c r="D35" s="16"/>
      <c r="E35" s="16"/>
      <c r="F35" s="16"/>
      <c r="G35" s="16"/>
      <c r="H35" s="17"/>
      <c r="I35" s="16"/>
      <c r="J35" s="17"/>
      <c r="K35" s="18"/>
      <c r="L35" s="18"/>
      <c r="M35" s="18"/>
    </row>
    <row r="36" spans="2:13" ht="24" hidden="1" customHeight="1" x14ac:dyDescent="0.3">
      <c r="B36" s="15">
        <f>IFERROR((Tabella_Elenco_inventario3[[#This Row],[Quantità in magazzino]]&lt;=Tabella_Elenco_inventario3[[#This Row],[Livello di riordino]])*(#REF!="")*valHighlight,0)</f>
        <v>0</v>
      </c>
      <c r="C36" s="16"/>
      <c r="D36" s="16"/>
      <c r="E36" s="16"/>
      <c r="F36" s="16"/>
      <c r="G36" s="16"/>
      <c r="H36" s="17"/>
      <c r="I36" s="16"/>
      <c r="J36" s="17"/>
      <c r="K36" s="18"/>
      <c r="L36" s="18"/>
      <c r="M36" s="18"/>
    </row>
    <row r="37" spans="2:13" ht="24" hidden="1" customHeight="1" x14ac:dyDescent="0.3">
      <c r="B37" s="15"/>
      <c r="C37" s="16"/>
      <c r="D37" s="16"/>
      <c r="E37" s="16"/>
      <c r="F37" s="16"/>
      <c r="G37" s="16"/>
      <c r="H37" s="17"/>
      <c r="I37" s="16"/>
      <c r="J37" s="17"/>
      <c r="K37" s="18"/>
      <c r="L37" s="18"/>
      <c r="M37" s="18"/>
    </row>
    <row r="38" spans="2:13" ht="24" hidden="1" customHeight="1" x14ac:dyDescent="0.3">
      <c r="B38" s="15"/>
      <c r="C38" s="16"/>
      <c r="D38" s="16"/>
      <c r="E38" s="16"/>
      <c r="F38" s="16"/>
      <c r="G38" s="16"/>
      <c r="H38" s="17"/>
      <c r="I38" s="16"/>
      <c r="J38" s="17"/>
      <c r="K38" s="18"/>
      <c r="L38" s="18"/>
      <c r="M38" s="18"/>
    </row>
    <row r="39" spans="2:13" ht="24" hidden="1" customHeight="1" x14ac:dyDescent="0.3">
      <c r="B39" s="15"/>
      <c r="C39" s="16"/>
      <c r="H39" s="17"/>
      <c r="I39" s="16"/>
      <c r="J39" s="17"/>
      <c r="K39" s="18"/>
      <c r="L39" s="18"/>
      <c r="M39" s="18"/>
    </row>
    <row r="40" spans="2:13" ht="24" hidden="1" customHeight="1" x14ac:dyDescent="0.3">
      <c r="B40" s="15"/>
      <c r="C40" s="16"/>
      <c r="D40" s="16"/>
      <c r="E40" s="16"/>
      <c r="F40" s="16"/>
      <c r="G40" s="16"/>
      <c r="H40" s="17"/>
      <c r="I40" s="16"/>
      <c r="J40" s="17"/>
      <c r="K40" s="18"/>
      <c r="L40" s="18"/>
      <c r="M40" s="18"/>
    </row>
    <row r="41" spans="2:13" ht="24" hidden="1" customHeight="1" x14ac:dyDescent="0.3">
      <c r="B41" s="15"/>
      <c r="C41" s="16"/>
      <c r="D41" s="16"/>
      <c r="E41" s="16"/>
      <c r="F41" s="16"/>
      <c r="G41" s="16"/>
      <c r="H41" s="17"/>
      <c r="I41" s="16"/>
      <c r="J41" s="17"/>
      <c r="K41" s="18"/>
      <c r="L41" s="18"/>
      <c r="M41" s="18"/>
    </row>
    <row r="42" spans="2:13" ht="24" hidden="1" customHeight="1" x14ac:dyDescent="0.3">
      <c r="B42" s="15"/>
      <c r="C42" s="16"/>
      <c r="D42" s="16"/>
      <c r="E42" s="16"/>
      <c r="F42" s="16"/>
      <c r="G42" s="16"/>
      <c r="H42" s="17"/>
      <c r="I42" s="16"/>
      <c r="J42" s="17"/>
      <c r="K42" s="18"/>
      <c r="L42" s="18"/>
      <c r="M42" s="18"/>
    </row>
    <row r="43" spans="2:13" ht="24" hidden="1" customHeight="1" x14ac:dyDescent="0.3">
      <c r="B43" s="15"/>
      <c r="C43" s="16"/>
      <c r="D43" s="16"/>
      <c r="E43" s="16"/>
      <c r="F43" s="16"/>
      <c r="G43" s="16"/>
      <c r="H43" s="17"/>
      <c r="I43" s="16"/>
      <c r="J43" s="17"/>
      <c r="K43" s="18"/>
      <c r="L43" s="18"/>
      <c r="M43" s="18"/>
    </row>
    <row r="44" spans="2:13" ht="24" hidden="1" customHeight="1" x14ac:dyDescent="0.3">
      <c r="B44" s="15"/>
      <c r="C44" s="16"/>
      <c r="D44" s="16"/>
      <c r="E44" s="16"/>
      <c r="F44" s="16"/>
      <c r="G44" s="16"/>
      <c r="H44" s="17"/>
      <c r="I44" s="16"/>
      <c r="J44" s="17"/>
      <c r="K44" s="18"/>
      <c r="L44" s="18"/>
      <c r="M44" s="18"/>
    </row>
    <row r="45" spans="2:13" ht="24" hidden="1" customHeight="1" x14ac:dyDescent="0.3">
      <c r="B45" s="15"/>
      <c r="C45" s="16"/>
      <c r="D45" s="16"/>
      <c r="E45" s="16"/>
      <c r="F45" s="16"/>
      <c r="G45" s="16"/>
      <c r="H45" s="17"/>
      <c r="I45" s="16"/>
      <c r="J45" s="17"/>
      <c r="K45" s="18"/>
      <c r="L45" s="18"/>
      <c r="M45" s="18"/>
    </row>
    <row r="46" spans="2:13" ht="24" hidden="1" customHeight="1" x14ac:dyDescent="0.3">
      <c r="B46" s="15"/>
      <c r="C46" s="16"/>
      <c r="D46" s="16"/>
      <c r="E46" s="16"/>
      <c r="F46" s="16"/>
      <c r="G46" s="16"/>
      <c r="H46" s="17"/>
      <c r="I46" s="16"/>
      <c r="J46" s="17"/>
      <c r="K46" s="18"/>
      <c r="L46" s="18"/>
      <c r="M46" s="18"/>
    </row>
    <row r="47" spans="2:13" ht="24" hidden="1" customHeight="1" x14ac:dyDescent="0.3">
      <c r="B47" s="15"/>
      <c r="C47" s="16"/>
      <c r="D47" s="16"/>
      <c r="E47" s="16"/>
      <c r="F47" s="16"/>
      <c r="G47" s="16"/>
      <c r="H47" s="17"/>
      <c r="I47" s="16"/>
      <c r="J47" s="17"/>
      <c r="K47" s="18"/>
      <c r="L47" s="18"/>
      <c r="M47" s="18"/>
    </row>
    <row r="48" spans="2:13" ht="24" hidden="1" customHeight="1" x14ac:dyDescent="0.3">
      <c r="B48" s="15"/>
      <c r="C48" s="16"/>
      <c r="D48" s="16"/>
      <c r="E48" s="16"/>
      <c r="F48" s="16"/>
      <c r="G48" s="16"/>
      <c r="H48" s="17"/>
      <c r="I48" s="16"/>
      <c r="J48" s="17"/>
      <c r="K48" s="18"/>
      <c r="L48" s="18"/>
      <c r="M48" s="18"/>
    </row>
    <row r="49" spans="2:13" ht="24" customHeight="1" x14ac:dyDescent="0.3">
      <c r="B49" s="15"/>
      <c r="C49" s="16"/>
      <c r="D49" s="16"/>
      <c r="E49" s="16"/>
      <c r="F49" s="16"/>
      <c r="G49" s="16"/>
      <c r="H49" s="17"/>
      <c r="I49" s="16"/>
      <c r="J49" s="17"/>
      <c r="K49" s="18"/>
      <c r="L49" s="18"/>
      <c r="M49" s="18"/>
    </row>
    <row r="50" spans="2:13" ht="24" customHeight="1" x14ac:dyDescent="0.3">
      <c r="B50" s="15"/>
      <c r="C50" s="16"/>
      <c r="D50" s="16"/>
      <c r="E50" s="16"/>
      <c r="F50" s="16"/>
      <c r="G50" s="16"/>
      <c r="H50" s="17"/>
      <c r="I50" s="16"/>
      <c r="J50" s="17"/>
      <c r="K50" s="18"/>
      <c r="L50" s="18"/>
      <c r="M50" s="18"/>
    </row>
    <row r="51" spans="2:13" ht="24" customHeight="1" x14ac:dyDescent="0.3">
      <c r="B51" s="15"/>
      <c r="C51" s="16"/>
      <c r="D51" s="16"/>
      <c r="E51" s="16"/>
      <c r="F51" s="16"/>
      <c r="G51" s="16"/>
      <c r="H51" s="17"/>
      <c r="I51" s="16"/>
      <c r="J51" s="17"/>
      <c r="K51" s="18"/>
      <c r="L51" s="18"/>
      <c r="M51" s="18"/>
    </row>
    <row r="52" spans="2:13" ht="24" customHeight="1" x14ac:dyDescent="0.3">
      <c r="B52" s="15"/>
      <c r="C52" s="16"/>
      <c r="D52" s="16"/>
      <c r="E52" s="16"/>
      <c r="F52" s="16"/>
      <c r="G52" s="16"/>
      <c r="H52" s="17"/>
      <c r="I52" s="16"/>
      <c r="J52" s="17"/>
      <c r="K52" s="18"/>
      <c r="L52" s="18"/>
      <c r="M52" s="18"/>
    </row>
    <row r="53" spans="2:13" ht="24" customHeight="1" x14ac:dyDescent="0.3">
      <c r="B53" s="15"/>
      <c r="C53" s="16"/>
      <c r="D53" s="16"/>
      <c r="E53" s="16"/>
      <c r="F53" s="16"/>
      <c r="G53" s="16"/>
      <c r="H53" s="17"/>
      <c r="I53" s="16"/>
      <c r="J53" s="17"/>
      <c r="K53" s="18"/>
      <c r="L53" s="18"/>
      <c r="M53" s="18"/>
    </row>
    <row r="54" spans="2:13" ht="24" customHeight="1" x14ac:dyDescent="0.3">
      <c r="B54" s="15"/>
      <c r="C54" s="16"/>
      <c r="D54" s="16"/>
      <c r="E54" s="16"/>
      <c r="F54" s="16"/>
      <c r="G54" s="16"/>
      <c r="H54" s="17"/>
      <c r="I54" s="16"/>
      <c r="J54" s="17"/>
      <c r="K54" s="18"/>
      <c r="L54" s="18"/>
      <c r="M54" s="18"/>
    </row>
    <row r="55" spans="2:13" ht="24" customHeight="1" x14ac:dyDescent="0.3">
      <c r="B55" s="15"/>
      <c r="C55" s="16"/>
      <c r="D55" s="16"/>
      <c r="E55" s="16"/>
      <c r="F55" s="16"/>
      <c r="G55" s="16"/>
      <c r="H55" s="17"/>
      <c r="I55" s="16"/>
      <c r="J55" s="17"/>
      <c r="K55" s="18"/>
      <c r="L55" s="18"/>
      <c r="M55" s="18"/>
    </row>
    <row r="56" spans="2:13" ht="24" customHeight="1" x14ac:dyDescent="0.3">
      <c r="B56" s="15"/>
      <c r="C56" s="16"/>
      <c r="D56" s="16"/>
      <c r="E56" s="16"/>
      <c r="F56" s="16"/>
      <c r="G56" s="16"/>
      <c r="H56" s="17"/>
      <c r="I56" s="16"/>
      <c r="J56" s="17"/>
      <c r="K56" s="18"/>
      <c r="L56" s="18"/>
      <c r="M56" s="18"/>
    </row>
    <row r="57" spans="2:13" ht="24" customHeight="1" x14ac:dyDescent="0.3">
      <c r="B57" s="15"/>
      <c r="C57" s="16"/>
      <c r="D57" s="16"/>
      <c r="E57" s="16"/>
      <c r="F57" s="16"/>
      <c r="G57" s="16"/>
      <c r="H57" s="17"/>
      <c r="I57" s="16"/>
      <c r="J57" s="17"/>
      <c r="K57" s="18"/>
      <c r="L57" s="18"/>
      <c r="M57" s="18"/>
    </row>
  </sheetData>
  <conditionalFormatting sqref="B5:M48">
    <cfRule type="expression" dxfId="80" priority="2">
      <formula>#REF!="Sì"</formula>
    </cfRule>
    <cfRule type="expression" dxfId="79" priority="3">
      <formula>$B5=1</formula>
    </cfRule>
  </conditionalFormatting>
  <dataValidations count="11">
    <dataValidation allowBlank="1" showInputMessage="1" showErrorMessage="1" prompt="Immettere una descrizione dell'articolo in questa colonna" sqref="D4:G4" xr:uid="{00000000-0002-0000-0000-000000000000}"/>
    <dataValidation allowBlank="1" showInputMessage="1" showErrorMessage="1" promptTitle="Elenco inventario" prompt="Il foglio di lavoro traccia l'inventario degli articoli in Elenco inventario e consente di contrassegnare quelli che è possibile riordinare. Gli articoli fuori produzione hanno il formato barrato e il testo Sì nella colonna Fuori produzione." sqref="A1" xr:uid="{00000000-0002-0000-0000-000001000000}"/>
    <dataValidation allowBlank="1" showInputMessage="1" showErrorMessage="1" prompt="Immettere il prezzo unitario di ogni articolo in questa colonna" sqref="H4" xr:uid="{00000000-0002-0000-0000-000002000000}"/>
    <dataValidation allowBlank="1" showInputMessage="1" showErrorMessage="1" prompt="Immettere la quantità in magazzino di ogni articolo in questa colonna" sqref="I4" xr:uid="{00000000-0002-0000-0000-000003000000}"/>
    <dataValidation allowBlank="1" showInputMessage="1" showErrorMessage="1" prompt="Colonna automatizzata._x000a__x000a_In questa colonna viene automaticamente calcolato il valore di inventario di ogni articolo." sqref="J4" xr:uid="{00000000-0002-0000-0000-000004000000}"/>
    <dataValidation allowBlank="1" showInputMessage="1" showErrorMessage="1" prompt="Immettere il livello di riordino per ogni articolo in questa colonna" sqref="K4" xr:uid="{00000000-0002-0000-0000-000005000000}"/>
    <dataValidation allowBlank="1" showInputMessage="1" showErrorMessage="1" prompt="Immettere il numero di giorni richiesti per riordinare ogni articolo in questa colonna" sqref="L4" xr:uid="{00000000-0002-0000-0000-000006000000}"/>
    <dataValidation allowBlank="1" showInputMessage="1" showErrorMessage="1" prompt="Immettere la quantità in riordino per ogni articolo in questa colonna" sqref="M4" xr:uid="{00000000-0002-0000-0000-000007000000}"/>
    <dataValidation allowBlank="1" showInputMessage="1" showErrorMessage="1" prompt="Immettere l'ID inventario in questa colonna" sqref="C4" xr:uid="{00000000-0002-0000-0000-000008000000}"/>
    <dataValidation allowBlank="1" showInputMessage="1" showErrorMessage="1" prompt="Colonna automatizzata. _x000a__x000a_L'icona di contrassegno nella colonna indica gli articoli nell'inventario che è possibile riordinare. Le icone dei contrassegni sono mostrate solo se in L2 si seleziona Sì e l'articolo soddisfa i criteri del riordino." sqref="B4" xr:uid="{00000000-0002-0000-0000-000009000000}"/>
    <dataValidation allowBlank="1" showInputMessage="1" showErrorMessage="1" promptTitle="Elenco inventario" prompt="_x000a_Il foglio di lavoro traccia l'inventario degli articoli in Elenco inventario e consente di contrassegnare quelli che è possibile riordinare. Gli articoli fuori produzione hanno il formato barrato e il testo Sì nella colonna Fuori produzione." sqref="A2:A3" xr:uid="{00000000-0002-0000-0000-00000A000000}"/>
  </dataValidations>
  <pageMargins left="0.25" right="0.25" top="0.75" bottom="0.75" header="0.3" footer="0.3"/>
  <pageSetup paperSize="9" scale="52" fitToHeight="0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0D5C2169-9158-4235-9CDA-CDC8195E21FF}">
            <x14:iconSet showValue="0" custom="1">
              <x14:cfvo type="percent">
                <xm:f>0</xm:f>
              </x14:cfvo>
              <x14:cfvo type="num">
                <xm:f>-1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B5:B48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57"/>
  <sheetViews>
    <sheetView showGridLines="0" tabSelected="1" topLeftCell="A4" zoomScaleNormal="100" workbookViewId="0">
      <selection activeCell="Q35" sqref="Q35"/>
    </sheetView>
  </sheetViews>
  <sheetFormatPr defaultColWidth="8.77734375" defaultRowHeight="24" customHeight="1" x14ac:dyDescent="0.3"/>
  <cols>
    <col min="1" max="1" width="1.77734375" style="4" customWidth="1"/>
    <col min="2" max="2" width="11.5546875" style="3" customWidth="1"/>
    <col min="3" max="3" width="19" style="6" bestFit="1" customWidth="1"/>
    <col min="4" max="4" width="51.21875" style="6" bestFit="1" customWidth="1"/>
    <col min="5" max="7" width="12.33203125" style="6" hidden="1" customWidth="1"/>
    <col min="8" max="8" width="12.88671875" style="8" customWidth="1"/>
    <col min="9" max="9" width="18.33203125" style="6" customWidth="1"/>
    <col min="10" max="13" width="12.88671875" style="8" customWidth="1"/>
    <col min="14" max="14" width="1.77734375" style="4" customWidth="1"/>
    <col min="15" max="16384" width="8.77734375" style="4"/>
  </cols>
  <sheetData>
    <row r="1" spans="2:15" s="1" customFormat="1" ht="116.25" customHeight="1" x14ac:dyDescent="0.25">
      <c r="B1" s="2"/>
      <c r="C1" s="5"/>
      <c r="D1" s="5"/>
      <c r="E1" s="5"/>
      <c r="F1" s="5"/>
      <c r="G1" s="5"/>
      <c r="I1" s="5"/>
      <c r="K1" s="7"/>
      <c r="L1" s="7"/>
      <c r="N1" s="1" t="s">
        <v>10</v>
      </c>
    </row>
    <row r="2" spans="2:15" ht="23.25" customHeight="1" x14ac:dyDescent="0.3">
      <c r="C2" s="10"/>
      <c r="D2" s="10"/>
      <c r="E2" s="10"/>
      <c r="F2" s="10"/>
      <c r="G2" s="10"/>
      <c r="H2" s="4"/>
      <c r="I2" s="10"/>
      <c r="J2" s="4"/>
      <c r="K2" s="11"/>
      <c r="L2" s="11"/>
      <c r="M2" s="12" t="s">
        <v>8</v>
      </c>
    </row>
    <row r="3" spans="2:15" ht="23.25" customHeight="1" x14ac:dyDescent="0.3">
      <c r="C3" s="10"/>
      <c r="D3" s="10"/>
      <c r="E3" s="10"/>
      <c r="F3" s="10"/>
      <c r="G3" s="10"/>
      <c r="H3" s="4"/>
      <c r="I3" s="10"/>
      <c r="J3" s="4"/>
      <c r="K3" s="11"/>
      <c r="L3" s="11"/>
      <c r="M3" s="12"/>
    </row>
    <row r="4" spans="2:15" s="3" customFormat="1" ht="50.1" customHeight="1" x14ac:dyDescent="0.3">
      <c r="B4" s="9" t="s">
        <v>0</v>
      </c>
      <c r="C4" s="9" t="s">
        <v>1</v>
      </c>
      <c r="D4" s="9" t="s">
        <v>2</v>
      </c>
      <c r="E4" s="9" t="s">
        <v>97</v>
      </c>
      <c r="F4" s="9" t="s">
        <v>98</v>
      </c>
      <c r="G4" s="9" t="s">
        <v>99</v>
      </c>
      <c r="H4" s="9" t="s">
        <v>3</v>
      </c>
      <c r="I4" s="14" t="s">
        <v>4</v>
      </c>
      <c r="J4" s="9" t="s">
        <v>5</v>
      </c>
      <c r="K4" s="9" t="s">
        <v>6</v>
      </c>
      <c r="L4" s="9" t="s">
        <v>7</v>
      </c>
      <c r="M4" s="9" t="s">
        <v>9</v>
      </c>
      <c r="O4" s="3" t="s">
        <v>103</v>
      </c>
    </row>
    <row r="5" spans="2:15" ht="24" hidden="1" customHeight="1" x14ac:dyDescent="0.3">
      <c r="B5" s="3">
        <f>IFERROR((Tabella_Elenco_inventario34[[#This Row],[Quantità in magazzino]]&lt;=Tabella_Elenco_inventario34[[#This Row],[Livello di riordino]])*(#REF!="")*valHighlight,0)</f>
        <v>0</v>
      </c>
      <c r="H5" s="13"/>
      <c r="J5" s="13"/>
    </row>
    <row r="6" spans="2:15" ht="24" hidden="1" customHeight="1" x14ac:dyDescent="0.3">
      <c r="B6" s="3">
        <f>IFERROR((Tabella_Elenco_inventario34[[#This Row],[Quantità in magazzino]]&lt;=Tabella_Elenco_inventario34[[#This Row],[Livello di riordino]])*(#REF!="")*valHighlight,0)</f>
        <v>0</v>
      </c>
      <c r="H6" s="13"/>
      <c r="J6" s="13"/>
    </row>
    <row r="7" spans="2:15" ht="24" hidden="1" customHeight="1" x14ac:dyDescent="0.3">
      <c r="B7" s="3">
        <f>IFERROR((Tabella_Elenco_inventario34[[#This Row],[Quantità in magazzino]]&lt;=Tabella_Elenco_inventario34[[#This Row],[Livello di riordino]])*(#REF!="")*valHighlight,0)</f>
        <v>0</v>
      </c>
      <c r="H7" s="13"/>
      <c r="J7" s="13"/>
    </row>
    <row r="8" spans="2:15" ht="24" hidden="1" customHeight="1" x14ac:dyDescent="0.3">
      <c r="B8" s="3">
        <f>IFERROR((Tabella_Elenco_inventario34[[#This Row],[Quantità in magazzino]]&lt;=Tabella_Elenco_inventario34[[#This Row],[Livello di riordino]])*(#REF!="")*valHighlight,0)</f>
        <v>0</v>
      </c>
      <c r="H8" s="13"/>
      <c r="J8" s="13"/>
    </row>
    <row r="9" spans="2:15" ht="24" hidden="1" customHeight="1" x14ac:dyDescent="0.3">
      <c r="B9" s="3">
        <f>IFERROR((Tabella_Elenco_inventario34[[#This Row],[Quantità in magazzino]]&lt;=Tabella_Elenco_inventario34[[#This Row],[Livello di riordino]])*(#REF!="")*valHighlight,0)</f>
        <v>0</v>
      </c>
      <c r="H9" s="13"/>
      <c r="J9" s="13"/>
    </row>
    <row r="10" spans="2:15" ht="24" hidden="1" customHeight="1" x14ac:dyDescent="0.3">
      <c r="B10" s="3">
        <f>IFERROR((Tabella_Elenco_inventario34[[#This Row],[Quantità in magazzino]]&lt;=Tabella_Elenco_inventario34[[#This Row],[Livello di riordino]])*(#REF!="")*valHighlight,0)</f>
        <v>0</v>
      </c>
      <c r="H10" s="13"/>
      <c r="J10" s="13"/>
    </row>
    <row r="11" spans="2:15" ht="24" hidden="1" customHeight="1" x14ac:dyDescent="0.3">
      <c r="B11" s="3">
        <f>IFERROR((Tabella_Elenco_inventario34[[#This Row],[Quantità in magazzino]]&lt;=Tabella_Elenco_inventario34[[#This Row],[Livello di riordino]])*(#REF!="")*valHighlight,0)</f>
        <v>0</v>
      </c>
      <c r="H11" s="13"/>
      <c r="J11" s="13"/>
    </row>
    <row r="12" spans="2:15" ht="24" hidden="1" customHeight="1" x14ac:dyDescent="0.3">
      <c r="B12" s="3">
        <f>IFERROR((Tabella_Elenco_inventario34[[#This Row],[Quantità in magazzino]]&lt;=Tabella_Elenco_inventario34[[#This Row],[Livello di riordino]])*(#REF!="")*valHighlight,0)</f>
        <v>0</v>
      </c>
      <c r="H12" s="13"/>
      <c r="J12" s="13"/>
    </row>
    <row r="13" spans="2:15" ht="24" hidden="1" customHeight="1" x14ac:dyDescent="0.3">
      <c r="B13" s="3">
        <f>IFERROR((Tabella_Elenco_inventario34[[#This Row],[Quantità in magazzino]]&lt;=Tabella_Elenco_inventario34[[#This Row],[Livello di riordino]])*(#REF!="")*valHighlight,0)</f>
        <v>0</v>
      </c>
      <c r="H13" s="13"/>
      <c r="J13" s="13"/>
    </row>
    <row r="14" spans="2:15" ht="24" hidden="1" customHeight="1" x14ac:dyDescent="0.3">
      <c r="B14" s="3">
        <f>IFERROR((Tabella_Elenco_inventario34[[#This Row],[Quantità in magazzino]]&lt;=Tabella_Elenco_inventario34[[#This Row],[Livello di riordino]])*(#REF!="")*valHighlight,0)</f>
        <v>0</v>
      </c>
      <c r="H14" s="13"/>
      <c r="J14" s="13"/>
    </row>
    <row r="15" spans="2:15" ht="24" hidden="1" customHeight="1" x14ac:dyDescent="0.3">
      <c r="B15" s="3">
        <f>IFERROR((Tabella_Elenco_inventario34[[#This Row],[Quantità in magazzino]]&lt;=Tabella_Elenco_inventario34[[#This Row],[Livello di riordino]])*(#REF!="")*valHighlight,0)</f>
        <v>0</v>
      </c>
      <c r="H15" s="13"/>
      <c r="J15" s="13"/>
    </row>
    <row r="16" spans="2:15" ht="24" customHeight="1" x14ac:dyDescent="0.3">
      <c r="B16" s="3">
        <f>IFERROR((Tabella_Elenco_inventario34[[#This Row],[Quantità in magazzino]]&lt;=Tabella_Elenco_inventario34[[#This Row],[Livello di riordino]])*(#REF!="")*valHighlight,0)</f>
        <v>0</v>
      </c>
      <c r="C16" s="6" t="s">
        <v>33</v>
      </c>
      <c r="D16" s="6" t="s">
        <v>34</v>
      </c>
      <c r="H16" s="13">
        <v>176.03</v>
      </c>
      <c r="I16" s="6">
        <v>2</v>
      </c>
      <c r="J16" s="13">
        <f t="shared" ref="J16:J48" si="0">$I16*$H16</f>
        <v>352.06</v>
      </c>
    </row>
    <row r="17" spans="2:13" ht="24" hidden="1" customHeight="1" x14ac:dyDescent="0.3">
      <c r="B17" s="3">
        <f>IFERROR((Tabella_Elenco_inventario34[[#This Row],[Quantità in magazzino]]&lt;=Tabella_Elenco_inventario34[[#This Row],[Livello di riordino]])*(#REF!="")*valHighlight,0)</f>
        <v>0</v>
      </c>
      <c r="H17" s="13"/>
      <c r="J17" s="13"/>
    </row>
    <row r="18" spans="2:13" ht="24" hidden="1" customHeight="1" x14ac:dyDescent="0.3">
      <c r="B18" s="3">
        <f>IFERROR((Tabella_Elenco_inventario34[[#This Row],[Quantità in magazzino]]&lt;=Tabella_Elenco_inventario34[[#This Row],[Livello di riordino]])*(#REF!="")*valHighlight,0)</f>
        <v>0</v>
      </c>
      <c r="H18" s="13"/>
      <c r="J18" s="13"/>
    </row>
    <row r="19" spans="2:13" ht="24" hidden="1" customHeight="1" x14ac:dyDescent="0.3">
      <c r="B19" s="3">
        <f>IFERROR((Tabella_Elenco_inventario34[[#This Row],[Quantità in magazzino]]&lt;=Tabella_Elenco_inventario34[[#This Row],[Livello di riordino]])*(#REF!="")*valHighlight,0)</f>
        <v>0</v>
      </c>
      <c r="H19" s="13"/>
      <c r="J19" s="13"/>
    </row>
    <row r="20" spans="2:13" ht="24" hidden="1" customHeight="1" x14ac:dyDescent="0.3">
      <c r="B20" s="3">
        <f>IFERROR((Tabella_Elenco_inventario34[[#This Row],[Quantità in magazzino]]&lt;=Tabella_Elenco_inventario34[[#This Row],[Livello di riordino]])*(#REF!="")*valHighlight,0)</f>
        <v>0</v>
      </c>
      <c r="H20" s="13"/>
      <c r="J20" s="13"/>
    </row>
    <row r="21" spans="2:13" ht="24" hidden="1" customHeight="1" x14ac:dyDescent="0.3">
      <c r="B21" s="3">
        <f>IFERROR((Tabella_Elenco_inventario34[[#This Row],[Quantità in magazzino]]&lt;=Tabella_Elenco_inventario34[[#This Row],[Livello di riordino]])*(#REF!="")*valHighlight,0)</f>
        <v>0</v>
      </c>
      <c r="H21" s="13"/>
      <c r="J21" s="13"/>
    </row>
    <row r="22" spans="2:13" ht="24" customHeight="1" x14ac:dyDescent="0.3">
      <c r="B22" s="3">
        <f>IFERROR((Tabella_Elenco_inventario34[[#This Row],[Quantità in magazzino]]&lt;=Tabella_Elenco_inventario34[[#This Row],[Livello di riordino]])*(#REF!="")*valHighlight,0)</f>
        <v>0</v>
      </c>
      <c r="C22" s="6" t="s">
        <v>45</v>
      </c>
      <c r="D22" s="6" t="s">
        <v>46</v>
      </c>
      <c r="H22" s="13">
        <v>29.29</v>
      </c>
      <c r="I22" s="6">
        <v>2</v>
      </c>
      <c r="J22" s="13">
        <f t="shared" si="0"/>
        <v>58.58</v>
      </c>
    </row>
    <row r="23" spans="2:13" ht="24" customHeight="1" x14ac:dyDescent="0.3">
      <c r="B23" s="3">
        <f>IFERROR((Tabella_Elenco_inventario34[[#This Row],[Quantità in magazzino]]&lt;=Tabella_Elenco_inventario34[[#This Row],[Livello di riordino]])*(#REF!="")*valHighlight,0)</f>
        <v>0</v>
      </c>
      <c r="C23" s="6" t="s">
        <v>47</v>
      </c>
      <c r="D23" s="6" t="s">
        <v>48</v>
      </c>
      <c r="H23" s="13">
        <v>29.87</v>
      </c>
      <c r="I23" s="6">
        <v>2</v>
      </c>
      <c r="J23" s="13">
        <f t="shared" si="0"/>
        <v>59.74</v>
      </c>
    </row>
    <row r="24" spans="2:13" ht="24" customHeight="1" x14ac:dyDescent="0.3">
      <c r="B24" s="3">
        <f>IFERROR((Tabella_Elenco_inventario34[[#This Row],[Quantità in magazzino]]&lt;=Tabella_Elenco_inventario34[[#This Row],[Livello di riordino]])*(#REF!="")*valHighlight,0)</f>
        <v>0</v>
      </c>
      <c r="C24" s="6" t="s">
        <v>49</v>
      </c>
      <c r="D24" s="6" t="s">
        <v>50</v>
      </c>
      <c r="H24" s="13">
        <v>31.9</v>
      </c>
      <c r="I24" s="6">
        <v>2</v>
      </c>
      <c r="J24" s="13">
        <f t="shared" si="0"/>
        <v>63.8</v>
      </c>
    </row>
    <row r="25" spans="2:13" ht="24" customHeight="1" x14ac:dyDescent="0.3">
      <c r="B25" s="3">
        <f>IFERROR((Tabella_Elenco_inventario34[[#This Row],[Quantità in magazzino]]&lt;=Tabella_Elenco_inventario34[[#This Row],[Livello di riordino]])*(#REF!="")*valHighlight,0)</f>
        <v>0</v>
      </c>
      <c r="C25" s="6" t="s">
        <v>51</v>
      </c>
      <c r="D25" s="6" t="s">
        <v>52</v>
      </c>
      <c r="H25" s="13">
        <v>35.380000000000003</v>
      </c>
      <c r="I25" s="6">
        <v>2</v>
      </c>
      <c r="J25" s="13">
        <f t="shared" si="0"/>
        <v>70.760000000000005</v>
      </c>
    </row>
    <row r="26" spans="2:13" ht="24" customHeight="1" x14ac:dyDescent="0.3">
      <c r="B26" s="3">
        <f>IFERROR((Tabella_Elenco_inventario34[[#This Row],[Quantità in magazzino]]&lt;=Tabella_Elenco_inventario34[[#This Row],[Livello di riordino]])*(#REF!="")*valHighlight,0)</f>
        <v>0</v>
      </c>
      <c r="C26" s="6" t="s">
        <v>53</v>
      </c>
      <c r="D26" s="6" t="s">
        <v>54</v>
      </c>
      <c r="H26" s="13">
        <v>71.92</v>
      </c>
      <c r="I26" s="6">
        <v>1</v>
      </c>
      <c r="J26" s="13">
        <f t="shared" si="0"/>
        <v>71.92</v>
      </c>
    </row>
    <row r="27" spans="2:13" ht="24" customHeight="1" x14ac:dyDescent="0.3">
      <c r="B27" s="3">
        <f>IFERROR((Tabella_Elenco_inventario34[[#This Row],[Quantità in magazzino]]&lt;=Tabella_Elenco_inventario34[[#This Row],[Livello di riordino]])*(#REF!="")*valHighlight,0)</f>
        <v>0</v>
      </c>
      <c r="C27" s="6" t="s">
        <v>55</v>
      </c>
      <c r="D27" s="6" t="s">
        <v>56</v>
      </c>
      <c r="H27" s="13">
        <v>86.71</v>
      </c>
      <c r="I27" s="6">
        <v>0</v>
      </c>
      <c r="J27" s="13">
        <f t="shared" si="0"/>
        <v>0</v>
      </c>
    </row>
    <row r="28" spans="2:13" ht="24" customHeight="1" x14ac:dyDescent="0.3">
      <c r="B28" s="3">
        <f>IFERROR((Tabella_Elenco_inventario34[[#This Row],[Quantità in magazzino]]&lt;=Tabella_Elenco_inventario34[[#This Row],[Livello di riordino]])*(#REF!="")*valHighlight,0)</f>
        <v>0</v>
      </c>
      <c r="C28" s="6" t="s">
        <v>57</v>
      </c>
      <c r="D28" s="6" t="s">
        <v>58</v>
      </c>
      <c r="H28" s="13">
        <v>89.32</v>
      </c>
      <c r="I28" s="6">
        <v>0</v>
      </c>
      <c r="J28" s="13">
        <f t="shared" si="0"/>
        <v>0</v>
      </c>
    </row>
    <row r="29" spans="2:13" ht="24" customHeight="1" x14ac:dyDescent="0.3">
      <c r="B29" s="3">
        <f>IFERROR((Tabella_Elenco_inventario34[[#This Row],[Quantità in magazzino]]&lt;=Tabella_Elenco_inventario34[[#This Row],[Livello di riordino]])*(#REF!="")*valHighlight,0)</f>
        <v>0</v>
      </c>
      <c r="C29" s="6" t="s">
        <v>59</v>
      </c>
      <c r="D29" s="6" t="s">
        <v>60</v>
      </c>
      <c r="H29" s="13">
        <v>97.15</v>
      </c>
      <c r="I29" s="6">
        <v>2</v>
      </c>
      <c r="J29" s="13">
        <f t="shared" si="0"/>
        <v>194.3</v>
      </c>
    </row>
    <row r="30" spans="2:13" ht="24" customHeight="1" x14ac:dyDescent="0.3">
      <c r="B30" s="15">
        <f>IFERROR((Tabella_Elenco_inventario34[[#This Row],[Quantità in magazzino]]&lt;=Tabella_Elenco_inventario34[[#This Row],[Livello di riordino]])*(#REF!="")*valHighlight,0)</f>
        <v>0</v>
      </c>
      <c r="C30" s="16" t="s">
        <v>59</v>
      </c>
      <c r="D30" s="16" t="s">
        <v>60</v>
      </c>
      <c r="E30" s="16"/>
      <c r="F30" s="16"/>
      <c r="G30" s="16"/>
      <c r="H30" s="13">
        <v>97.15</v>
      </c>
      <c r="I30" s="6">
        <v>2</v>
      </c>
      <c r="J30" s="17">
        <f t="shared" si="0"/>
        <v>194.3</v>
      </c>
      <c r="K30" s="18"/>
      <c r="L30" s="18"/>
      <c r="M30" s="18"/>
    </row>
    <row r="31" spans="2:13" ht="24" customHeight="1" x14ac:dyDescent="0.3">
      <c r="B31" s="15">
        <f>IFERROR((Tabella_Elenco_inventario34[[#This Row],[Quantità in magazzino]]&lt;=Tabella_Elenco_inventario34[[#This Row],[Livello di riordino]])*(#REF!="")*valHighlight,0)</f>
        <v>0</v>
      </c>
      <c r="C31" s="16" t="s">
        <v>61</v>
      </c>
      <c r="D31" s="16" t="s">
        <v>62</v>
      </c>
      <c r="E31" s="16"/>
      <c r="F31" s="16"/>
      <c r="G31" s="16"/>
      <c r="H31" s="17">
        <v>131.37</v>
      </c>
      <c r="I31" s="16">
        <v>1</v>
      </c>
      <c r="J31" s="17">
        <f t="shared" si="0"/>
        <v>131.37</v>
      </c>
      <c r="K31" s="18"/>
      <c r="L31" s="18"/>
      <c r="M31" s="18"/>
    </row>
    <row r="32" spans="2:13" ht="24" customHeight="1" x14ac:dyDescent="0.3">
      <c r="B32" s="15">
        <f>IFERROR((Tabella_Elenco_inventario34[[#This Row],[Quantità in magazzino]]&lt;=Tabella_Elenco_inventario34[[#This Row],[Livello di riordino]])*(#REF!="")*valHighlight,0)</f>
        <v>0</v>
      </c>
      <c r="C32" s="16" t="s">
        <v>63</v>
      </c>
      <c r="D32" s="16" t="s">
        <v>64</v>
      </c>
      <c r="E32" s="16"/>
      <c r="F32" s="16"/>
      <c r="G32" s="16"/>
      <c r="H32" s="17">
        <v>138.91</v>
      </c>
      <c r="I32" s="16">
        <v>2</v>
      </c>
      <c r="J32" s="17">
        <f t="shared" si="0"/>
        <v>277.82</v>
      </c>
      <c r="K32" s="18"/>
      <c r="L32" s="18"/>
      <c r="M32" s="18"/>
    </row>
    <row r="33" spans="2:18" ht="24" customHeight="1" x14ac:dyDescent="0.3">
      <c r="B33" s="15">
        <f>IFERROR((Tabella_Elenco_inventario34[[#This Row],[Quantità in magazzino]]&lt;=Tabella_Elenco_inventario34[[#This Row],[Livello di riordino]])*(#REF!="")*valHighlight,0)</f>
        <v>0</v>
      </c>
      <c r="C33" s="16" t="s">
        <v>65</v>
      </c>
      <c r="D33" s="16" t="s">
        <v>66</v>
      </c>
      <c r="E33" s="16"/>
      <c r="F33" s="16"/>
      <c r="G33" s="16"/>
      <c r="H33" s="17">
        <v>248.82</v>
      </c>
      <c r="I33" s="16">
        <v>2</v>
      </c>
      <c r="J33" s="17">
        <f t="shared" si="0"/>
        <v>497.64</v>
      </c>
      <c r="K33" s="18"/>
      <c r="L33" s="18"/>
      <c r="M33" s="18"/>
    </row>
    <row r="34" spans="2:18" ht="24" customHeight="1" x14ac:dyDescent="0.3">
      <c r="B34" s="15">
        <f>IFERROR((Tabella_Elenco_inventario34[[#This Row],[Quantità in magazzino]]&lt;=Tabella_Elenco_inventario34[[#This Row],[Livello di riordino]])*(#REF!="")*valHighlight,0)</f>
        <v>0</v>
      </c>
      <c r="C34" s="16" t="s">
        <v>67</v>
      </c>
      <c r="D34" s="6" t="s">
        <v>68</v>
      </c>
      <c r="H34" s="17">
        <v>397.8</v>
      </c>
      <c r="I34" s="16">
        <v>1</v>
      </c>
      <c r="J34" s="17">
        <f t="shared" si="0"/>
        <v>397.8</v>
      </c>
      <c r="K34" s="18"/>
      <c r="L34" s="18"/>
      <c r="M34" s="18"/>
    </row>
    <row r="35" spans="2:18" ht="24" customHeight="1" x14ac:dyDescent="0.3">
      <c r="B35" s="19">
        <f>IFERROR((Tabella_Elenco_inventario34[[#This Row],[Quantità in magazzino]]&lt;=Tabella_Elenco_inventario34[[#This Row],[Livello di riordino]])*(#REF!="")*valHighlight,0)</f>
        <v>0</v>
      </c>
      <c r="C35" s="20" t="s">
        <v>69</v>
      </c>
      <c r="D35" s="20" t="s">
        <v>70</v>
      </c>
      <c r="E35" s="16"/>
      <c r="F35" s="16"/>
      <c r="G35" s="16"/>
      <c r="H35" s="21">
        <v>447.33</v>
      </c>
      <c r="I35" s="20">
        <v>1</v>
      </c>
      <c r="J35" s="21">
        <f t="shared" si="0"/>
        <v>447.33</v>
      </c>
      <c r="K35" s="22">
        <v>0</v>
      </c>
      <c r="L35" s="22"/>
      <c r="M35" s="22"/>
      <c r="N35" s="23"/>
      <c r="O35" s="23" t="s">
        <v>104</v>
      </c>
      <c r="P35" s="23"/>
      <c r="Q35" s="23"/>
      <c r="R35" s="23"/>
    </row>
    <row r="36" spans="2:18" ht="24" customHeight="1" x14ac:dyDescent="0.3">
      <c r="B36" s="15">
        <f>IFERROR((Tabella_Elenco_inventario34[[#This Row],[Quantità in magazzino]]&lt;=Tabella_Elenco_inventario34[[#This Row],[Livello di riordino]])*(#REF!="")*valHighlight,0)</f>
        <v>0</v>
      </c>
      <c r="C36" s="16" t="s">
        <v>71</v>
      </c>
      <c r="D36" s="16" t="s">
        <v>72</v>
      </c>
      <c r="E36" s="16"/>
      <c r="F36" s="16"/>
      <c r="G36" s="16"/>
      <c r="H36" s="17">
        <v>844.35</v>
      </c>
      <c r="I36" s="16">
        <v>2</v>
      </c>
      <c r="J36" s="17">
        <f t="shared" si="0"/>
        <v>1688.7</v>
      </c>
      <c r="K36" s="18"/>
      <c r="L36" s="18"/>
      <c r="M36" s="18"/>
    </row>
    <row r="37" spans="2:18" ht="24" hidden="1" customHeight="1" x14ac:dyDescent="0.3">
      <c r="B37" s="15">
        <f>IFERROR((Tabella_Elenco_inventario34[[#This Row],[Quantità in magazzino]]&lt;=Tabella_Elenco_inventario34[[#This Row],[Livello di riordino]])*(#REF!="")*valHighlight,0)</f>
        <v>0</v>
      </c>
      <c r="C37" s="16"/>
      <c r="D37" s="16"/>
      <c r="E37" s="16"/>
      <c r="F37" s="16"/>
      <c r="G37" s="16"/>
      <c r="H37" s="17"/>
      <c r="I37" s="16"/>
      <c r="J37" s="17">
        <f t="shared" si="0"/>
        <v>0</v>
      </c>
      <c r="K37" s="18"/>
      <c r="L37" s="18"/>
      <c r="M37" s="18"/>
    </row>
    <row r="38" spans="2:18" ht="24" hidden="1" customHeight="1" x14ac:dyDescent="0.3">
      <c r="B38" s="15">
        <f>IFERROR((Tabella_Elenco_inventario34[[#This Row],[Quantità in magazzino]]&lt;=Tabella_Elenco_inventario34[[#This Row],[Livello di riordino]])*(#REF!="")*valHighlight,0)</f>
        <v>0</v>
      </c>
      <c r="C38" s="16"/>
      <c r="D38" s="16"/>
      <c r="E38" s="16"/>
      <c r="F38" s="16"/>
      <c r="G38" s="16"/>
      <c r="H38" s="17"/>
      <c r="I38" s="16"/>
      <c r="J38" s="17">
        <f t="shared" si="0"/>
        <v>0</v>
      </c>
      <c r="K38" s="18"/>
      <c r="L38" s="18"/>
      <c r="M38" s="18"/>
    </row>
    <row r="39" spans="2:18" ht="24" hidden="1" customHeight="1" x14ac:dyDescent="0.3">
      <c r="B39" s="15">
        <f>IFERROR((Tabella_Elenco_inventario34[[#This Row],[Quantità in magazzino]]&lt;=Tabella_Elenco_inventario34[[#This Row],[Livello di riordino]])*(#REF!="")*valHighlight,0)</f>
        <v>0</v>
      </c>
      <c r="C39" s="16"/>
      <c r="H39" s="17"/>
      <c r="I39" s="16"/>
      <c r="J39" s="17">
        <f t="shared" si="0"/>
        <v>0</v>
      </c>
      <c r="K39" s="18"/>
      <c r="L39" s="18"/>
      <c r="M39" s="18"/>
    </row>
    <row r="40" spans="2:18" ht="24" hidden="1" customHeight="1" x14ac:dyDescent="0.3">
      <c r="B40" s="15">
        <f>IFERROR((Tabella_Elenco_inventario34[[#This Row],[Quantità in magazzino]]&lt;=Tabella_Elenco_inventario34[[#This Row],[Livello di riordino]])*(#REF!="")*valHighlight,0)</f>
        <v>0</v>
      </c>
      <c r="C40" s="16"/>
      <c r="D40" s="16"/>
      <c r="E40" s="16"/>
      <c r="F40" s="16"/>
      <c r="G40" s="16"/>
      <c r="H40" s="17"/>
      <c r="I40" s="16"/>
      <c r="J40" s="17">
        <f t="shared" si="0"/>
        <v>0</v>
      </c>
      <c r="K40" s="18"/>
      <c r="L40" s="18"/>
      <c r="M40" s="18"/>
    </row>
    <row r="41" spans="2:18" ht="24" hidden="1" customHeight="1" x14ac:dyDescent="0.3">
      <c r="B41" s="15">
        <f>IFERROR((Tabella_Elenco_inventario34[[#This Row],[Quantità in magazzino]]&lt;=Tabella_Elenco_inventario34[[#This Row],[Livello di riordino]])*(#REF!="")*valHighlight,0)</f>
        <v>0</v>
      </c>
      <c r="C41" s="16"/>
      <c r="D41" s="16"/>
      <c r="E41" s="16"/>
      <c r="F41" s="16"/>
      <c r="G41" s="16"/>
      <c r="H41" s="17"/>
      <c r="I41" s="16"/>
      <c r="J41" s="17">
        <f t="shared" si="0"/>
        <v>0</v>
      </c>
      <c r="K41" s="18"/>
      <c r="L41" s="18"/>
      <c r="M41" s="18"/>
    </row>
    <row r="42" spans="2:18" ht="24" hidden="1" customHeight="1" x14ac:dyDescent="0.3">
      <c r="B42" s="15">
        <f>IFERROR((Tabella_Elenco_inventario34[[#This Row],[Quantità in magazzino]]&lt;=Tabella_Elenco_inventario34[[#This Row],[Livello di riordino]])*(#REF!="")*valHighlight,0)</f>
        <v>0</v>
      </c>
      <c r="C42" s="16"/>
      <c r="D42" s="16"/>
      <c r="E42" s="16"/>
      <c r="F42" s="16"/>
      <c r="G42" s="16"/>
      <c r="H42" s="17"/>
      <c r="I42" s="16"/>
      <c r="J42" s="17">
        <f t="shared" si="0"/>
        <v>0</v>
      </c>
      <c r="K42" s="18"/>
      <c r="L42" s="18"/>
      <c r="M42" s="18"/>
    </row>
    <row r="43" spans="2:18" ht="24" hidden="1" customHeight="1" x14ac:dyDescent="0.3">
      <c r="B43" s="15">
        <f>IFERROR((Tabella_Elenco_inventario34[[#This Row],[Quantità in magazzino]]&lt;=Tabella_Elenco_inventario34[[#This Row],[Livello di riordino]])*(#REF!="")*valHighlight,0)</f>
        <v>0</v>
      </c>
      <c r="C43" s="16"/>
      <c r="D43" s="16"/>
      <c r="E43" s="16"/>
      <c r="F43" s="16"/>
      <c r="G43" s="16"/>
      <c r="H43" s="17"/>
      <c r="I43" s="16"/>
      <c r="J43" s="17">
        <f t="shared" si="0"/>
        <v>0</v>
      </c>
      <c r="K43" s="18"/>
      <c r="L43" s="18"/>
      <c r="M43" s="18"/>
    </row>
    <row r="44" spans="2:18" ht="24" hidden="1" customHeight="1" x14ac:dyDescent="0.3">
      <c r="B44" s="15">
        <f>IFERROR((Tabella_Elenco_inventario34[[#This Row],[Quantità in magazzino]]&lt;=Tabella_Elenco_inventario34[[#This Row],[Livello di riordino]])*(#REF!="")*valHighlight,0)</f>
        <v>0</v>
      </c>
      <c r="C44" s="16"/>
      <c r="D44" s="16"/>
      <c r="E44" s="16"/>
      <c r="F44" s="16"/>
      <c r="G44" s="16"/>
      <c r="H44" s="17"/>
      <c r="I44" s="16"/>
      <c r="J44" s="17">
        <f t="shared" si="0"/>
        <v>0</v>
      </c>
      <c r="K44" s="18"/>
      <c r="L44" s="18"/>
      <c r="M44" s="18"/>
    </row>
    <row r="45" spans="2:18" ht="24" hidden="1" customHeight="1" x14ac:dyDescent="0.3">
      <c r="B45" s="15">
        <f>IFERROR((Tabella_Elenco_inventario34[[#This Row],[Quantità in magazzino]]&lt;=Tabella_Elenco_inventario34[[#This Row],[Livello di riordino]])*(#REF!="")*valHighlight,0)</f>
        <v>0</v>
      </c>
      <c r="C45" s="16"/>
      <c r="D45" s="16"/>
      <c r="E45" s="16"/>
      <c r="F45" s="16"/>
      <c r="G45" s="16"/>
      <c r="H45" s="17"/>
      <c r="I45" s="16"/>
      <c r="J45" s="17">
        <f t="shared" si="0"/>
        <v>0</v>
      </c>
      <c r="K45" s="18"/>
      <c r="L45" s="18"/>
      <c r="M45" s="18"/>
    </row>
    <row r="46" spans="2:18" ht="24" hidden="1" customHeight="1" x14ac:dyDescent="0.3">
      <c r="B46" s="15">
        <f>IFERROR((Tabella_Elenco_inventario34[[#This Row],[Quantità in magazzino]]&lt;=Tabella_Elenco_inventario34[[#This Row],[Livello di riordino]])*(#REF!="")*valHighlight,0)</f>
        <v>0</v>
      </c>
      <c r="C46" s="16"/>
      <c r="D46" s="16"/>
      <c r="E46" s="16"/>
      <c r="F46" s="16"/>
      <c r="G46" s="16"/>
      <c r="H46" s="17"/>
      <c r="I46" s="16"/>
      <c r="J46" s="17">
        <f t="shared" si="0"/>
        <v>0</v>
      </c>
      <c r="K46" s="18"/>
      <c r="L46" s="18"/>
      <c r="M46" s="18"/>
    </row>
    <row r="47" spans="2:18" ht="24" hidden="1" customHeight="1" x14ac:dyDescent="0.3">
      <c r="B47" s="15">
        <f>IFERROR((Tabella_Elenco_inventario34[[#This Row],[Quantità in magazzino]]&lt;=Tabella_Elenco_inventario34[[#This Row],[Livello di riordino]])*(#REF!="")*valHighlight,0)</f>
        <v>0</v>
      </c>
      <c r="C47" s="16"/>
      <c r="D47" s="16"/>
      <c r="E47" s="16"/>
      <c r="F47" s="16"/>
      <c r="G47" s="16"/>
      <c r="H47" s="17"/>
      <c r="I47" s="16"/>
      <c r="J47" s="17">
        <f t="shared" si="0"/>
        <v>0</v>
      </c>
      <c r="K47" s="18"/>
      <c r="L47" s="18"/>
      <c r="M47" s="18"/>
    </row>
    <row r="48" spans="2:18" ht="24" hidden="1" customHeight="1" x14ac:dyDescent="0.3">
      <c r="B48" s="15">
        <f>IFERROR((Tabella_Elenco_inventario34[[#This Row],[Quantità in magazzino]]&lt;=Tabella_Elenco_inventario34[[#This Row],[Livello di riordino]])*(#REF!="")*valHighlight,0)</f>
        <v>0</v>
      </c>
      <c r="C48" s="16"/>
      <c r="D48" s="16"/>
      <c r="E48" s="16"/>
      <c r="F48" s="16"/>
      <c r="G48" s="16"/>
      <c r="H48" s="17"/>
      <c r="I48" s="16"/>
      <c r="J48" s="17">
        <f t="shared" si="0"/>
        <v>0</v>
      </c>
      <c r="K48" s="18"/>
      <c r="L48" s="18"/>
      <c r="M48" s="18"/>
    </row>
    <row r="49" spans="2:13" ht="24" customHeight="1" x14ac:dyDescent="0.3">
      <c r="B49" s="15"/>
      <c r="C49" s="16"/>
      <c r="D49" s="16"/>
      <c r="E49" s="16"/>
      <c r="F49" s="16"/>
      <c r="G49" s="16"/>
      <c r="H49" s="17"/>
      <c r="I49" s="16"/>
      <c r="J49" s="17"/>
      <c r="K49" s="18"/>
      <c r="L49" s="18"/>
      <c r="M49" s="18"/>
    </row>
    <row r="50" spans="2:13" ht="24" customHeight="1" x14ac:dyDescent="0.3">
      <c r="B50" s="15"/>
      <c r="C50" s="16"/>
      <c r="D50" s="16"/>
      <c r="E50" s="16"/>
      <c r="F50" s="16"/>
      <c r="G50" s="16"/>
      <c r="H50" s="17"/>
      <c r="I50" s="16"/>
      <c r="J50" s="17"/>
      <c r="K50" s="18"/>
      <c r="L50" s="18"/>
      <c r="M50" s="18"/>
    </row>
    <row r="51" spans="2:13" ht="24" customHeight="1" x14ac:dyDescent="0.3">
      <c r="B51" s="15"/>
      <c r="C51" s="16"/>
      <c r="D51" s="16"/>
      <c r="E51" s="16"/>
      <c r="F51" s="16"/>
      <c r="G51" s="16"/>
      <c r="H51" s="17"/>
      <c r="I51" s="16"/>
      <c r="J51" s="17"/>
      <c r="K51" s="18"/>
      <c r="L51" s="18"/>
      <c r="M51" s="18"/>
    </row>
    <row r="52" spans="2:13" ht="24" customHeight="1" x14ac:dyDescent="0.3">
      <c r="B52" s="15"/>
      <c r="C52" s="16"/>
      <c r="D52" s="16"/>
      <c r="E52" s="16"/>
      <c r="F52" s="16"/>
      <c r="G52" s="16"/>
      <c r="H52" s="17"/>
      <c r="I52" s="16"/>
      <c r="J52" s="17"/>
      <c r="K52" s="18"/>
      <c r="L52" s="18"/>
      <c r="M52" s="18"/>
    </row>
    <row r="53" spans="2:13" ht="24" customHeight="1" x14ac:dyDescent="0.3">
      <c r="B53" s="15"/>
      <c r="C53" s="16"/>
      <c r="D53" s="16"/>
      <c r="E53" s="16"/>
      <c r="F53" s="16"/>
      <c r="G53" s="16"/>
      <c r="H53" s="17"/>
      <c r="I53" s="16"/>
      <c r="J53" s="17"/>
      <c r="K53" s="18"/>
      <c r="L53" s="18"/>
      <c r="M53" s="18"/>
    </row>
    <row r="54" spans="2:13" ht="24" customHeight="1" x14ac:dyDescent="0.3">
      <c r="B54" s="15"/>
      <c r="C54" s="16"/>
      <c r="D54" s="16"/>
      <c r="E54" s="16"/>
      <c r="F54" s="16"/>
      <c r="G54" s="16"/>
      <c r="H54" s="17"/>
      <c r="I54" s="16"/>
      <c r="J54" s="17"/>
      <c r="K54" s="18"/>
      <c r="L54" s="18"/>
      <c r="M54" s="18"/>
    </row>
    <row r="55" spans="2:13" ht="24" customHeight="1" x14ac:dyDescent="0.3">
      <c r="B55" s="15"/>
      <c r="C55" s="16"/>
      <c r="D55" s="16"/>
      <c r="E55" s="16"/>
      <c r="F55" s="16"/>
      <c r="G55" s="16"/>
      <c r="H55" s="17"/>
      <c r="I55" s="16"/>
      <c r="J55" s="17"/>
      <c r="K55" s="18"/>
      <c r="L55" s="18"/>
      <c r="M55" s="18"/>
    </row>
    <row r="56" spans="2:13" ht="24" customHeight="1" x14ac:dyDescent="0.3">
      <c r="B56" s="15"/>
      <c r="C56" s="16"/>
      <c r="D56" s="16"/>
      <c r="E56" s="16"/>
      <c r="F56" s="16"/>
      <c r="G56" s="16"/>
      <c r="H56" s="17"/>
      <c r="I56" s="16"/>
      <c r="J56" s="17"/>
      <c r="K56" s="18"/>
      <c r="L56" s="18"/>
      <c r="M56" s="18"/>
    </row>
    <row r="57" spans="2:13" ht="24" customHeight="1" x14ac:dyDescent="0.3">
      <c r="B57" s="15"/>
      <c r="C57" s="16"/>
      <c r="D57" s="16"/>
      <c r="E57" s="16"/>
      <c r="F57" s="16"/>
      <c r="G57" s="16"/>
      <c r="H57" s="17"/>
      <c r="I57" s="16"/>
      <c r="J57" s="17"/>
      <c r="K57" s="18"/>
      <c r="L57" s="18"/>
      <c r="M57" s="18"/>
    </row>
  </sheetData>
  <conditionalFormatting sqref="B5:M48">
    <cfRule type="expression" dxfId="53" priority="2">
      <formula>#REF!="Sì"</formula>
    </cfRule>
    <cfRule type="expression" dxfId="52" priority="3">
      <formula>$B5=1</formula>
    </cfRule>
  </conditionalFormatting>
  <dataValidations count="11">
    <dataValidation allowBlank="1" showInputMessage="1" showErrorMessage="1" promptTitle="Elenco inventario" prompt="_x000a_Il foglio di lavoro traccia l'inventario degli articoli in Elenco inventario e consente di contrassegnare quelli che è possibile riordinare. Gli articoli fuori produzione hanno il formato barrato e il testo Sì nella colonna Fuori produzione." sqref="A2:A3" xr:uid="{00000000-0002-0000-0100-000000000000}"/>
    <dataValidation allowBlank="1" showInputMessage="1" showErrorMessage="1" prompt="Colonna automatizzata. _x000a__x000a_L'icona di contrassegno nella colonna indica gli articoli nell'inventario che è possibile riordinare. Le icone dei contrassegni sono mostrate solo se in L2 si seleziona Sì e l'articolo soddisfa i criteri del riordino." sqref="B4" xr:uid="{00000000-0002-0000-0100-000001000000}"/>
    <dataValidation allowBlank="1" showInputMessage="1" showErrorMessage="1" prompt="Immettere l'ID inventario in questa colonna" sqref="C4" xr:uid="{00000000-0002-0000-0100-000002000000}"/>
    <dataValidation allowBlank="1" showInputMessage="1" showErrorMessage="1" prompt="Immettere la quantità in riordino per ogni articolo in questa colonna" sqref="M4" xr:uid="{00000000-0002-0000-0100-000003000000}"/>
    <dataValidation allowBlank="1" showInputMessage="1" showErrorMessage="1" prompt="Immettere il numero di giorni richiesti per riordinare ogni articolo in questa colonna" sqref="L4" xr:uid="{00000000-0002-0000-0100-000004000000}"/>
    <dataValidation allowBlank="1" showInputMessage="1" showErrorMessage="1" prompt="Immettere il livello di riordino per ogni articolo in questa colonna" sqref="K4" xr:uid="{00000000-0002-0000-0100-000005000000}"/>
    <dataValidation allowBlank="1" showInputMessage="1" showErrorMessage="1" prompt="Colonna automatizzata._x000a__x000a_In questa colonna viene automaticamente calcolato il valore di inventario di ogni articolo." sqref="J4" xr:uid="{00000000-0002-0000-0100-000006000000}"/>
    <dataValidation allowBlank="1" showInputMessage="1" showErrorMessage="1" prompt="Immettere la quantità in magazzino di ogni articolo in questa colonna" sqref="I4" xr:uid="{00000000-0002-0000-0100-000007000000}"/>
    <dataValidation allowBlank="1" showInputMessage="1" showErrorMessage="1" prompt="Immettere il prezzo unitario di ogni articolo in questa colonna" sqref="H4" xr:uid="{00000000-0002-0000-0100-000008000000}"/>
    <dataValidation allowBlank="1" showInputMessage="1" showErrorMessage="1" promptTitle="Elenco inventario" prompt="Il foglio di lavoro traccia l'inventario degli articoli in Elenco inventario e consente di contrassegnare quelli che è possibile riordinare. Gli articoli fuori produzione hanno il formato barrato e il testo Sì nella colonna Fuori produzione." sqref="A1" xr:uid="{00000000-0002-0000-0100-000009000000}"/>
    <dataValidation allowBlank="1" showInputMessage="1" showErrorMessage="1" prompt="Immettere una descrizione dell'articolo in questa colonna" sqref="D4:G4" xr:uid="{00000000-0002-0000-0100-00000A000000}"/>
  </dataValidations>
  <pageMargins left="0.25" right="0.25" top="0.75" bottom="0.75" header="0.3" footer="0.3"/>
  <pageSetup paperSize="9" scale="52" fitToHeight="0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B23E6E4D-85EC-4EEF-AD61-503DE83D0671}">
            <x14:iconSet showValue="0" custom="1">
              <x14:cfvo type="percent">
                <xm:f>0</xm:f>
              </x14:cfvo>
              <x14:cfvo type="num">
                <xm:f>-1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B5:B48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57"/>
  <sheetViews>
    <sheetView showGridLines="0" zoomScaleNormal="100" workbookViewId="0">
      <selection activeCell="M4" sqref="M4"/>
    </sheetView>
  </sheetViews>
  <sheetFormatPr defaultColWidth="8.77734375" defaultRowHeight="24" customHeight="1" x14ac:dyDescent="0.3"/>
  <cols>
    <col min="1" max="1" width="1.77734375" style="4" customWidth="1"/>
    <col min="2" max="2" width="11.5546875" style="3" customWidth="1"/>
    <col min="3" max="3" width="19" style="6" bestFit="1" customWidth="1"/>
    <col min="4" max="4" width="51.21875" style="6" bestFit="1" customWidth="1"/>
    <col min="5" max="7" width="12.33203125" style="6" hidden="1" customWidth="1"/>
    <col min="8" max="8" width="12.88671875" style="8" customWidth="1"/>
    <col min="9" max="9" width="18.33203125" style="6" customWidth="1"/>
    <col min="10" max="13" width="12.88671875" style="8" customWidth="1"/>
    <col min="14" max="14" width="1.77734375" style="4" customWidth="1"/>
    <col min="15" max="16384" width="8.77734375" style="4"/>
  </cols>
  <sheetData>
    <row r="1" spans="2:14" s="1" customFormat="1" ht="116.25" customHeight="1" x14ac:dyDescent="0.25">
      <c r="B1" s="2"/>
      <c r="C1" s="5"/>
      <c r="D1" s="5"/>
      <c r="E1" s="5"/>
      <c r="F1" s="5"/>
      <c r="G1" s="5"/>
      <c r="I1" s="5"/>
      <c r="K1" s="7"/>
      <c r="L1" s="7"/>
      <c r="N1" s="1" t="s">
        <v>10</v>
      </c>
    </row>
    <row r="2" spans="2:14" ht="23.25" customHeight="1" x14ac:dyDescent="0.3">
      <c r="C2" s="10"/>
      <c r="D2" s="10"/>
      <c r="E2" s="10"/>
      <c r="F2" s="10"/>
      <c r="G2" s="10"/>
      <c r="H2" s="4"/>
      <c r="I2" s="10"/>
      <c r="J2" s="4"/>
      <c r="K2" s="11"/>
      <c r="L2" s="11"/>
      <c r="M2" s="12" t="s">
        <v>8</v>
      </c>
    </row>
    <row r="3" spans="2:14" ht="23.25" customHeight="1" x14ac:dyDescent="0.3">
      <c r="C3" s="10"/>
      <c r="D3" s="10"/>
      <c r="E3" s="10"/>
      <c r="F3" s="10"/>
      <c r="G3" s="10"/>
      <c r="H3" s="4"/>
      <c r="I3" s="10"/>
      <c r="J3" s="4"/>
      <c r="K3" s="11"/>
      <c r="L3" s="11"/>
      <c r="M3" s="12"/>
    </row>
    <row r="4" spans="2:14" s="3" customFormat="1" ht="50.1" customHeight="1" x14ac:dyDescent="0.3">
      <c r="B4" s="9" t="s">
        <v>0</v>
      </c>
      <c r="C4" s="9" t="s">
        <v>1</v>
      </c>
      <c r="D4" s="9" t="s">
        <v>2</v>
      </c>
      <c r="E4" s="9" t="s">
        <v>97</v>
      </c>
      <c r="F4" s="9" t="s">
        <v>98</v>
      </c>
      <c r="G4" s="9" t="s">
        <v>99</v>
      </c>
      <c r="H4" s="9" t="s">
        <v>3</v>
      </c>
      <c r="I4" s="14" t="s">
        <v>4</v>
      </c>
      <c r="J4" s="9" t="s">
        <v>5</v>
      </c>
      <c r="K4" s="9" t="s">
        <v>6</v>
      </c>
      <c r="L4" s="9" t="s">
        <v>7</v>
      </c>
      <c r="M4" s="9" t="s">
        <v>9</v>
      </c>
    </row>
    <row r="5" spans="2:14" ht="24" hidden="1" customHeight="1" x14ac:dyDescent="0.3">
      <c r="B5" s="3">
        <f>IFERROR((Tabella_Elenco_inventario345[[#This Row],[Quantità in magazzino]]&lt;=Tabella_Elenco_inventario345[[#This Row],[Livello di riordino]])*(#REF!="")*valHighlight,0)</f>
        <v>0</v>
      </c>
      <c r="H5" s="13"/>
      <c r="J5" s="13"/>
    </row>
    <row r="6" spans="2:14" ht="24" hidden="1" customHeight="1" x14ac:dyDescent="0.3">
      <c r="B6" s="3">
        <f>IFERROR((Tabella_Elenco_inventario345[[#This Row],[Quantità in magazzino]]&lt;=Tabella_Elenco_inventario345[[#This Row],[Livello di riordino]])*(#REF!="")*valHighlight,0)</f>
        <v>0</v>
      </c>
      <c r="H6" s="13"/>
      <c r="J6" s="13"/>
    </row>
    <row r="7" spans="2:14" ht="24" hidden="1" customHeight="1" x14ac:dyDescent="0.3">
      <c r="B7" s="3">
        <f>IFERROR((Tabella_Elenco_inventario345[[#This Row],[Quantità in magazzino]]&lt;=Tabella_Elenco_inventario345[[#This Row],[Livello di riordino]])*(#REF!="")*valHighlight,0)</f>
        <v>0</v>
      </c>
      <c r="H7" s="13"/>
      <c r="J7" s="13"/>
    </row>
    <row r="8" spans="2:14" ht="24" hidden="1" customHeight="1" x14ac:dyDescent="0.3">
      <c r="B8" s="3">
        <f>IFERROR((Tabella_Elenco_inventario345[[#This Row],[Quantità in magazzino]]&lt;=Tabella_Elenco_inventario345[[#This Row],[Livello di riordino]])*(#REF!="")*valHighlight,0)</f>
        <v>0</v>
      </c>
      <c r="H8" s="13"/>
      <c r="J8" s="13"/>
    </row>
    <row r="9" spans="2:14" ht="24" hidden="1" customHeight="1" x14ac:dyDescent="0.3">
      <c r="B9" s="3">
        <f>IFERROR((Tabella_Elenco_inventario345[[#This Row],[Quantità in magazzino]]&lt;=Tabella_Elenco_inventario345[[#This Row],[Livello di riordino]])*(#REF!="")*valHighlight,0)</f>
        <v>0</v>
      </c>
      <c r="H9" s="13"/>
      <c r="J9" s="13"/>
    </row>
    <row r="10" spans="2:14" ht="24" hidden="1" customHeight="1" x14ac:dyDescent="0.3">
      <c r="B10" s="3">
        <f>IFERROR((Tabella_Elenco_inventario345[[#This Row],[Quantità in magazzino]]&lt;=Tabella_Elenco_inventario345[[#This Row],[Livello di riordino]])*(#REF!="")*valHighlight,0)</f>
        <v>0</v>
      </c>
      <c r="H10" s="13"/>
      <c r="J10" s="13"/>
    </row>
    <row r="11" spans="2:14" ht="24" hidden="1" customHeight="1" x14ac:dyDescent="0.3">
      <c r="B11" s="3">
        <f>IFERROR((Tabella_Elenco_inventario345[[#This Row],[Quantità in magazzino]]&lt;=Tabella_Elenco_inventario345[[#This Row],[Livello di riordino]])*(#REF!="")*valHighlight,0)</f>
        <v>0</v>
      </c>
      <c r="H11" s="13"/>
      <c r="J11" s="13"/>
    </row>
    <row r="12" spans="2:14" ht="24" hidden="1" customHeight="1" x14ac:dyDescent="0.3">
      <c r="B12" s="3">
        <f>IFERROR((Tabella_Elenco_inventario345[[#This Row],[Quantità in magazzino]]&lt;=Tabella_Elenco_inventario345[[#This Row],[Livello di riordino]])*(#REF!="")*valHighlight,0)</f>
        <v>0</v>
      </c>
      <c r="H12" s="13"/>
      <c r="J12" s="13"/>
    </row>
    <row r="13" spans="2:14" ht="24" hidden="1" customHeight="1" x14ac:dyDescent="0.3">
      <c r="B13" s="3">
        <f>IFERROR((Tabella_Elenco_inventario345[[#This Row],[Quantità in magazzino]]&lt;=Tabella_Elenco_inventario345[[#This Row],[Livello di riordino]])*(#REF!="")*valHighlight,0)</f>
        <v>0</v>
      </c>
      <c r="H13" s="13"/>
      <c r="J13" s="13"/>
    </row>
    <row r="14" spans="2:14" ht="24" hidden="1" customHeight="1" x14ac:dyDescent="0.3">
      <c r="B14" s="3">
        <f>IFERROR((Tabella_Elenco_inventario345[[#This Row],[Quantità in magazzino]]&lt;=Tabella_Elenco_inventario345[[#This Row],[Livello di riordino]])*(#REF!="")*valHighlight,0)</f>
        <v>0</v>
      </c>
      <c r="H14" s="13"/>
      <c r="J14" s="13"/>
    </row>
    <row r="15" spans="2:14" ht="24" hidden="1" customHeight="1" x14ac:dyDescent="0.3">
      <c r="B15" s="3">
        <f>IFERROR((Tabella_Elenco_inventario345[[#This Row],[Quantità in magazzino]]&lt;=Tabella_Elenco_inventario345[[#This Row],[Livello di riordino]])*(#REF!="")*valHighlight,0)</f>
        <v>0</v>
      </c>
      <c r="H15" s="13"/>
      <c r="J15" s="13"/>
    </row>
    <row r="16" spans="2:14" ht="24" hidden="1" customHeight="1" x14ac:dyDescent="0.3">
      <c r="B16" s="3">
        <f>IFERROR((Tabella_Elenco_inventario345[[#This Row],[Quantità in magazzino]]&lt;=Tabella_Elenco_inventario345[[#This Row],[Livello di riordino]])*(#REF!="")*valHighlight,0)</f>
        <v>0</v>
      </c>
      <c r="H16" s="13"/>
      <c r="J16" s="13"/>
    </row>
    <row r="17" spans="2:13" ht="24" hidden="1" customHeight="1" x14ac:dyDescent="0.3">
      <c r="B17" s="3">
        <f>IFERROR((Tabella_Elenco_inventario345[[#This Row],[Quantità in magazzino]]&lt;=Tabella_Elenco_inventario345[[#This Row],[Livello di riordino]])*(#REF!="")*valHighlight,0)</f>
        <v>0</v>
      </c>
      <c r="H17" s="13"/>
      <c r="J17" s="13"/>
    </row>
    <row r="18" spans="2:13" ht="24" hidden="1" customHeight="1" x14ac:dyDescent="0.3">
      <c r="B18" s="3">
        <f>IFERROR((Tabella_Elenco_inventario345[[#This Row],[Quantità in magazzino]]&lt;=Tabella_Elenco_inventario345[[#This Row],[Livello di riordino]])*(#REF!="")*valHighlight,0)</f>
        <v>0</v>
      </c>
      <c r="H18" s="13"/>
      <c r="J18" s="13"/>
    </row>
    <row r="19" spans="2:13" ht="24" hidden="1" customHeight="1" x14ac:dyDescent="0.3">
      <c r="B19" s="3">
        <f>IFERROR((Tabella_Elenco_inventario345[[#This Row],[Quantità in magazzino]]&lt;=Tabella_Elenco_inventario345[[#This Row],[Livello di riordino]])*(#REF!="")*valHighlight,0)</f>
        <v>0</v>
      </c>
      <c r="H19" s="13"/>
      <c r="J19" s="13"/>
    </row>
    <row r="20" spans="2:13" ht="24" hidden="1" customHeight="1" x14ac:dyDescent="0.3">
      <c r="B20" s="3">
        <f>IFERROR((Tabella_Elenco_inventario345[[#This Row],[Quantità in magazzino]]&lt;=Tabella_Elenco_inventario345[[#This Row],[Livello di riordino]])*(#REF!="")*valHighlight,0)</f>
        <v>0</v>
      </c>
      <c r="H20" s="13"/>
      <c r="J20" s="13"/>
    </row>
    <row r="21" spans="2:13" ht="24" hidden="1" customHeight="1" x14ac:dyDescent="0.3">
      <c r="B21" s="3">
        <f>IFERROR((Tabella_Elenco_inventario345[[#This Row],[Quantità in magazzino]]&lt;=Tabella_Elenco_inventario345[[#This Row],[Livello di riordino]])*(#REF!="")*valHighlight,0)</f>
        <v>0</v>
      </c>
      <c r="H21" s="13"/>
      <c r="J21" s="13"/>
    </row>
    <row r="22" spans="2:13" ht="24" hidden="1" customHeight="1" x14ac:dyDescent="0.3">
      <c r="B22" s="3">
        <f>IFERROR((Tabella_Elenco_inventario345[[#This Row],[Quantità in magazzino]]&lt;=Tabella_Elenco_inventario345[[#This Row],[Livello di riordino]])*(#REF!="")*valHighlight,0)</f>
        <v>0</v>
      </c>
      <c r="H22" s="13"/>
      <c r="J22" s="13"/>
    </row>
    <row r="23" spans="2:13" ht="24" hidden="1" customHeight="1" x14ac:dyDescent="0.3">
      <c r="B23" s="3">
        <f>IFERROR((Tabella_Elenco_inventario345[[#This Row],[Quantità in magazzino]]&lt;=Tabella_Elenco_inventario345[[#This Row],[Livello di riordino]])*(#REF!="")*valHighlight,0)</f>
        <v>0</v>
      </c>
      <c r="H23" s="13"/>
      <c r="J23" s="13"/>
    </row>
    <row r="24" spans="2:13" ht="24" hidden="1" customHeight="1" x14ac:dyDescent="0.3">
      <c r="B24" s="3">
        <f>IFERROR((Tabella_Elenco_inventario345[[#This Row],[Quantità in magazzino]]&lt;=Tabella_Elenco_inventario345[[#This Row],[Livello di riordino]])*(#REF!="")*valHighlight,0)</f>
        <v>0</v>
      </c>
      <c r="H24" s="13"/>
      <c r="J24" s="13"/>
    </row>
    <row r="25" spans="2:13" ht="24" hidden="1" customHeight="1" x14ac:dyDescent="0.3">
      <c r="B25" s="3">
        <f>IFERROR((Tabella_Elenco_inventario345[[#This Row],[Quantità in magazzino]]&lt;=Tabella_Elenco_inventario345[[#This Row],[Livello di riordino]])*(#REF!="")*valHighlight,0)</f>
        <v>0</v>
      </c>
      <c r="H25" s="13"/>
      <c r="J25" s="13"/>
    </row>
    <row r="26" spans="2:13" ht="24" hidden="1" customHeight="1" x14ac:dyDescent="0.3">
      <c r="B26" s="3">
        <f>IFERROR((Tabella_Elenco_inventario345[[#This Row],[Quantità in magazzino]]&lt;=Tabella_Elenco_inventario345[[#This Row],[Livello di riordino]])*(#REF!="")*valHighlight,0)</f>
        <v>0</v>
      </c>
      <c r="H26" s="13"/>
      <c r="J26" s="13"/>
    </row>
    <row r="27" spans="2:13" ht="24" hidden="1" customHeight="1" x14ac:dyDescent="0.3">
      <c r="B27" s="3">
        <f>IFERROR((Tabella_Elenco_inventario345[[#This Row],[Quantità in magazzino]]&lt;=Tabella_Elenco_inventario345[[#This Row],[Livello di riordino]])*(#REF!="")*valHighlight,0)</f>
        <v>0</v>
      </c>
      <c r="H27" s="13"/>
      <c r="J27" s="13"/>
    </row>
    <row r="28" spans="2:13" ht="24" hidden="1" customHeight="1" x14ac:dyDescent="0.3">
      <c r="B28" s="3">
        <f>IFERROR((Tabella_Elenco_inventario345[[#This Row],[Quantità in magazzino]]&lt;=Tabella_Elenco_inventario345[[#This Row],[Livello di riordino]])*(#REF!="")*valHighlight,0)</f>
        <v>0</v>
      </c>
      <c r="H28" s="13"/>
      <c r="J28" s="13"/>
    </row>
    <row r="29" spans="2:13" ht="24" hidden="1" customHeight="1" x14ac:dyDescent="0.3">
      <c r="B29" s="3">
        <f>IFERROR((Tabella_Elenco_inventario345[[#This Row],[Quantità in magazzino]]&lt;=Tabella_Elenco_inventario345[[#This Row],[Livello di riordino]])*(#REF!="")*valHighlight,0)</f>
        <v>0</v>
      </c>
      <c r="H29" s="13"/>
      <c r="J29" s="13"/>
    </row>
    <row r="30" spans="2:13" ht="24" hidden="1" customHeight="1" x14ac:dyDescent="0.3">
      <c r="B30" s="15">
        <f>IFERROR((Tabella_Elenco_inventario345[[#This Row],[Quantità in magazzino]]&lt;=Tabella_Elenco_inventario345[[#This Row],[Livello di riordino]])*(#REF!="")*valHighlight,0)</f>
        <v>0</v>
      </c>
      <c r="C30" s="16"/>
      <c r="D30" s="16"/>
      <c r="E30" s="16"/>
      <c r="F30" s="16"/>
      <c r="G30" s="16"/>
      <c r="H30" s="13"/>
      <c r="J30" s="17"/>
      <c r="K30" s="18"/>
      <c r="L30" s="18"/>
      <c r="M30" s="18"/>
    </row>
    <row r="31" spans="2:13" ht="24" hidden="1" customHeight="1" x14ac:dyDescent="0.3">
      <c r="B31" s="15">
        <f>IFERROR((Tabella_Elenco_inventario345[[#This Row],[Quantità in magazzino]]&lt;=Tabella_Elenco_inventario345[[#This Row],[Livello di riordino]])*(#REF!="")*valHighlight,0)</f>
        <v>0</v>
      </c>
      <c r="C31" s="16"/>
      <c r="D31" s="16"/>
      <c r="E31" s="16"/>
      <c r="F31" s="16"/>
      <c r="G31" s="16"/>
      <c r="H31" s="17"/>
      <c r="I31" s="16"/>
      <c r="J31" s="17"/>
      <c r="K31" s="18"/>
      <c r="L31" s="18"/>
      <c r="M31" s="18"/>
    </row>
    <row r="32" spans="2:13" ht="24" hidden="1" customHeight="1" x14ac:dyDescent="0.3">
      <c r="B32" s="15">
        <f>IFERROR((Tabella_Elenco_inventario345[[#This Row],[Quantità in magazzino]]&lt;=Tabella_Elenco_inventario345[[#This Row],[Livello di riordino]])*(#REF!="")*valHighlight,0)</f>
        <v>0</v>
      </c>
      <c r="C32" s="16"/>
      <c r="D32" s="16"/>
      <c r="E32" s="16"/>
      <c r="F32" s="16"/>
      <c r="G32" s="16"/>
      <c r="H32" s="17"/>
      <c r="I32" s="16"/>
      <c r="J32" s="17"/>
      <c r="K32" s="18"/>
      <c r="L32" s="18"/>
      <c r="M32" s="18"/>
    </row>
    <row r="33" spans="2:13" ht="24" hidden="1" customHeight="1" x14ac:dyDescent="0.3">
      <c r="B33" s="15">
        <f>IFERROR((Tabella_Elenco_inventario345[[#This Row],[Quantità in magazzino]]&lt;=Tabella_Elenco_inventario345[[#This Row],[Livello di riordino]])*(#REF!="")*valHighlight,0)</f>
        <v>0</v>
      </c>
      <c r="C33" s="16"/>
      <c r="D33" s="16"/>
      <c r="E33" s="16"/>
      <c r="F33" s="16"/>
      <c r="G33" s="16"/>
      <c r="H33" s="17"/>
      <c r="I33" s="16"/>
      <c r="J33" s="17"/>
      <c r="K33" s="18"/>
      <c r="L33" s="18"/>
      <c r="M33" s="18"/>
    </row>
    <row r="34" spans="2:13" ht="24" hidden="1" customHeight="1" x14ac:dyDescent="0.3">
      <c r="B34" s="15">
        <f>IFERROR((Tabella_Elenco_inventario345[[#This Row],[Quantità in magazzino]]&lt;=Tabella_Elenco_inventario345[[#This Row],[Livello di riordino]])*(#REF!="")*valHighlight,0)</f>
        <v>0</v>
      </c>
      <c r="C34" s="16"/>
      <c r="H34" s="17"/>
      <c r="I34" s="16"/>
      <c r="J34" s="17"/>
      <c r="K34" s="18"/>
      <c r="L34" s="18"/>
      <c r="M34" s="18"/>
    </row>
    <row r="35" spans="2:13" ht="24" hidden="1" customHeight="1" x14ac:dyDescent="0.3">
      <c r="B35" s="15">
        <f>IFERROR((Tabella_Elenco_inventario345[[#This Row],[Quantità in magazzino]]&lt;=Tabella_Elenco_inventario345[[#This Row],[Livello di riordino]])*(#REF!="")*valHighlight,0)</f>
        <v>0</v>
      </c>
      <c r="C35" s="16"/>
      <c r="D35" s="16"/>
      <c r="E35" s="16"/>
      <c r="F35" s="16"/>
      <c r="G35" s="16"/>
      <c r="H35" s="17"/>
      <c r="I35" s="16"/>
      <c r="J35" s="17"/>
      <c r="K35" s="18"/>
      <c r="L35" s="18"/>
      <c r="M35" s="18"/>
    </row>
    <row r="36" spans="2:13" ht="24" hidden="1" customHeight="1" x14ac:dyDescent="0.3">
      <c r="B36" s="15">
        <f>IFERROR((Tabella_Elenco_inventario345[[#This Row],[Quantità in magazzino]]&lt;=Tabella_Elenco_inventario345[[#This Row],[Livello di riordino]])*(#REF!="")*valHighlight,0)</f>
        <v>0</v>
      </c>
      <c r="C36" s="16"/>
      <c r="D36" s="16"/>
      <c r="E36" s="16"/>
      <c r="F36" s="16"/>
      <c r="G36" s="16"/>
      <c r="H36" s="17"/>
      <c r="I36" s="16"/>
      <c r="J36" s="17"/>
      <c r="K36" s="18"/>
      <c r="L36" s="18"/>
      <c r="M36" s="18"/>
    </row>
    <row r="37" spans="2:13" ht="24" customHeight="1" x14ac:dyDescent="0.3">
      <c r="B37" s="15">
        <f>IFERROR((Tabella_Elenco_inventario345[[#This Row],[Quantità in magazzino]]&lt;=Tabella_Elenco_inventario345[[#This Row],[Livello di riordino]])*(#REF!="")*valHighlight,0)</f>
        <v>0</v>
      </c>
      <c r="C37" s="16" t="s">
        <v>73</v>
      </c>
      <c r="D37" s="16" t="s">
        <v>74</v>
      </c>
      <c r="E37" s="16"/>
      <c r="F37" s="16"/>
      <c r="G37" s="16"/>
      <c r="H37" s="17">
        <v>44.95</v>
      </c>
      <c r="I37" s="16">
        <v>1</v>
      </c>
      <c r="J37" s="17">
        <f t="shared" ref="J37:J48" si="0">$I37*$H37</f>
        <v>44.95</v>
      </c>
      <c r="K37" s="18"/>
      <c r="L37" s="18"/>
      <c r="M37" s="18"/>
    </row>
    <row r="38" spans="2:13" ht="24" customHeight="1" x14ac:dyDescent="0.3">
      <c r="B38" s="15">
        <f>IFERROR((Tabella_Elenco_inventario345[[#This Row],[Quantità in magazzino]]&lt;=Tabella_Elenco_inventario345[[#This Row],[Livello di riordino]])*(#REF!="")*valHighlight,0)</f>
        <v>0</v>
      </c>
      <c r="C38" s="16" t="s">
        <v>75</v>
      </c>
      <c r="D38" s="16" t="s">
        <v>76</v>
      </c>
      <c r="E38" s="16"/>
      <c r="F38" s="16"/>
      <c r="G38" s="16"/>
      <c r="H38" s="17">
        <v>46.4</v>
      </c>
      <c r="I38" s="16">
        <v>1</v>
      </c>
      <c r="J38" s="17">
        <f t="shared" si="0"/>
        <v>46.4</v>
      </c>
      <c r="K38" s="18"/>
      <c r="L38" s="18"/>
      <c r="M38" s="18"/>
    </row>
    <row r="39" spans="2:13" ht="24" customHeight="1" x14ac:dyDescent="0.3">
      <c r="B39" s="15">
        <f>IFERROR((Tabella_Elenco_inventario345[[#This Row],[Quantità in magazzino]]&lt;=Tabella_Elenco_inventario345[[#This Row],[Livello di riordino]])*(#REF!="")*valHighlight,0)</f>
        <v>0</v>
      </c>
      <c r="C39" s="16" t="s">
        <v>77</v>
      </c>
      <c r="D39" s="6" t="s">
        <v>78</v>
      </c>
      <c r="H39" s="17">
        <v>46.69</v>
      </c>
      <c r="I39" s="16">
        <v>1</v>
      </c>
      <c r="J39" s="17">
        <f t="shared" si="0"/>
        <v>46.69</v>
      </c>
      <c r="K39" s="18"/>
      <c r="L39" s="18"/>
      <c r="M39" s="18"/>
    </row>
    <row r="40" spans="2:13" ht="24" customHeight="1" x14ac:dyDescent="0.3">
      <c r="B40" s="15">
        <f>IFERROR((Tabella_Elenco_inventario345[[#This Row],[Quantità in magazzino]]&lt;=Tabella_Elenco_inventario345[[#This Row],[Livello di riordino]])*(#REF!="")*valHighlight,0)</f>
        <v>0</v>
      </c>
      <c r="C40" s="16" t="s">
        <v>79</v>
      </c>
      <c r="D40" s="16" t="s">
        <v>80</v>
      </c>
      <c r="E40" s="16"/>
      <c r="F40" s="16"/>
      <c r="G40" s="16"/>
      <c r="H40" s="17">
        <v>45.24</v>
      </c>
      <c r="I40" s="16">
        <v>1</v>
      </c>
      <c r="J40" s="17">
        <f t="shared" si="0"/>
        <v>45.24</v>
      </c>
      <c r="K40" s="18"/>
      <c r="L40" s="18"/>
      <c r="M40" s="18"/>
    </row>
    <row r="41" spans="2:13" ht="24" customHeight="1" x14ac:dyDescent="0.3">
      <c r="B41" s="15">
        <f>IFERROR((Tabella_Elenco_inventario345[[#This Row],[Quantità in magazzino]]&lt;=Tabella_Elenco_inventario345[[#This Row],[Livello di riordino]])*(#REF!="")*valHighlight,0)</f>
        <v>0</v>
      </c>
      <c r="C41" s="16" t="s">
        <v>81</v>
      </c>
      <c r="D41" s="16" t="s">
        <v>82</v>
      </c>
      <c r="E41" s="16"/>
      <c r="F41" s="16"/>
      <c r="G41" s="16"/>
      <c r="H41" s="17">
        <v>55.97</v>
      </c>
      <c r="I41" s="16">
        <v>1</v>
      </c>
      <c r="J41" s="17">
        <f t="shared" si="0"/>
        <v>55.97</v>
      </c>
      <c r="K41" s="18"/>
      <c r="L41" s="18"/>
      <c r="M41" s="18"/>
    </row>
    <row r="42" spans="2:13" ht="24" customHeight="1" x14ac:dyDescent="0.3">
      <c r="B42" s="15">
        <f>IFERROR((Tabella_Elenco_inventario345[[#This Row],[Quantità in magazzino]]&lt;=Tabella_Elenco_inventario345[[#This Row],[Livello di riordino]])*(#REF!="")*valHighlight,0)</f>
        <v>0</v>
      </c>
      <c r="C42" s="16" t="s">
        <v>83</v>
      </c>
      <c r="D42" s="16" t="s">
        <v>84</v>
      </c>
      <c r="E42" s="16"/>
      <c r="F42" s="16"/>
      <c r="G42" s="16"/>
      <c r="H42" s="17">
        <v>54.23</v>
      </c>
      <c r="I42" s="16">
        <v>1</v>
      </c>
      <c r="J42" s="17">
        <f t="shared" si="0"/>
        <v>54.23</v>
      </c>
      <c r="K42" s="18"/>
      <c r="L42" s="18"/>
      <c r="M42" s="18"/>
    </row>
    <row r="43" spans="2:13" ht="24" customHeight="1" x14ac:dyDescent="0.3">
      <c r="B43" s="15">
        <f>IFERROR((Tabella_Elenco_inventario345[[#This Row],[Quantità in magazzino]]&lt;=Tabella_Elenco_inventario345[[#This Row],[Livello di riordino]])*(#REF!="")*valHighlight,0)</f>
        <v>0</v>
      </c>
      <c r="C43" s="16" t="s">
        <v>85</v>
      </c>
      <c r="D43" s="16" t="s">
        <v>86</v>
      </c>
      <c r="E43" s="16"/>
      <c r="F43" s="16"/>
      <c r="G43" s="16"/>
      <c r="H43" s="17">
        <v>105.85</v>
      </c>
      <c r="I43" s="16">
        <v>2</v>
      </c>
      <c r="J43" s="17">
        <f t="shared" si="0"/>
        <v>211.7</v>
      </c>
      <c r="K43" s="18"/>
      <c r="L43" s="18"/>
      <c r="M43" s="18"/>
    </row>
    <row r="44" spans="2:13" ht="24" customHeight="1" x14ac:dyDescent="0.3">
      <c r="B44" s="15">
        <f>IFERROR((Tabella_Elenco_inventario345[[#This Row],[Quantità in magazzino]]&lt;=Tabella_Elenco_inventario345[[#This Row],[Livello di riordino]])*(#REF!="")*valHighlight,0)</f>
        <v>0</v>
      </c>
      <c r="C44" s="16" t="s">
        <v>87</v>
      </c>
      <c r="D44" s="16" t="s">
        <v>88</v>
      </c>
      <c r="E44" s="16"/>
      <c r="F44" s="16"/>
      <c r="G44" s="16"/>
      <c r="H44" s="17">
        <v>129.63</v>
      </c>
      <c r="I44" s="16">
        <v>1</v>
      </c>
      <c r="J44" s="17">
        <f t="shared" si="0"/>
        <v>129.63</v>
      </c>
      <c r="K44" s="18"/>
      <c r="L44" s="18"/>
      <c r="M44" s="18"/>
    </row>
    <row r="45" spans="2:13" ht="24" customHeight="1" x14ac:dyDescent="0.3">
      <c r="B45" s="15">
        <f>IFERROR((Tabella_Elenco_inventario345[[#This Row],[Quantità in magazzino]]&lt;=Tabella_Elenco_inventario345[[#This Row],[Livello di riordino]])*(#REF!="")*valHighlight,0)</f>
        <v>0</v>
      </c>
      <c r="C45" s="16" t="s">
        <v>89</v>
      </c>
      <c r="D45" s="16" t="s">
        <v>90</v>
      </c>
      <c r="E45" s="16"/>
      <c r="F45" s="16"/>
      <c r="G45" s="16"/>
      <c r="H45" s="17">
        <v>133.4</v>
      </c>
      <c r="I45" s="16">
        <v>2</v>
      </c>
      <c r="J45" s="17">
        <f t="shared" si="0"/>
        <v>266.8</v>
      </c>
      <c r="K45" s="18"/>
      <c r="L45" s="18"/>
      <c r="M45" s="18"/>
    </row>
    <row r="46" spans="2:13" ht="24" customHeight="1" x14ac:dyDescent="0.3">
      <c r="B46" s="15">
        <f>IFERROR((Tabella_Elenco_inventario345[[#This Row],[Quantità in magazzino]]&lt;=Tabella_Elenco_inventario345[[#This Row],[Livello di riordino]])*(#REF!="")*valHighlight,0)</f>
        <v>0</v>
      </c>
      <c r="C46" s="16" t="s">
        <v>91</v>
      </c>
      <c r="D46" s="16" t="s">
        <v>92</v>
      </c>
      <c r="E46" s="16"/>
      <c r="F46" s="16"/>
      <c r="G46" s="16"/>
      <c r="H46" s="17">
        <v>328.57</v>
      </c>
      <c r="I46" s="16">
        <v>2</v>
      </c>
      <c r="J46" s="17">
        <f t="shared" si="0"/>
        <v>657.14</v>
      </c>
      <c r="K46" s="18"/>
      <c r="L46" s="18"/>
      <c r="M46" s="18"/>
    </row>
    <row r="47" spans="2:13" ht="24" customHeight="1" x14ac:dyDescent="0.3">
      <c r="B47" s="15">
        <f>IFERROR((Tabella_Elenco_inventario345[[#This Row],[Quantità in magazzino]]&lt;=Tabella_Elenco_inventario345[[#This Row],[Livello di riordino]])*(#REF!="")*valHighlight,0)</f>
        <v>0</v>
      </c>
      <c r="C47" s="16" t="s">
        <v>93</v>
      </c>
      <c r="D47" s="16" t="s">
        <v>94</v>
      </c>
      <c r="E47" s="16"/>
      <c r="F47" s="16"/>
      <c r="G47" s="16"/>
      <c r="H47" s="17">
        <v>319</v>
      </c>
      <c r="I47" s="16">
        <v>1</v>
      </c>
      <c r="J47" s="17">
        <f t="shared" si="0"/>
        <v>319</v>
      </c>
      <c r="K47" s="18"/>
      <c r="L47" s="18"/>
      <c r="M47" s="18"/>
    </row>
    <row r="48" spans="2:13" ht="24" customHeight="1" x14ac:dyDescent="0.3">
      <c r="B48" s="15">
        <f>IFERROR((Tabella_Elenco_inventario345[[#This Row],[Quantità in magazzino]]&lt;=Tabella_Elenco_inventario345[[#This Row],[Livello di riordino]])*(#REF!="")*valHighlight,0)</f>
        <v>0</v>
      </c>
      <c r="C48" s="16" t="s">
        <v>95</v>
      </c>
      <c r="D48" s="16" t="s">
        <v>96</v>
      </c>
      <c r="E48" s="16"/>
      <c r="F48" s="16"/>
      <c r="G48" s="16"/>
      <c r="H48" s="17">
        <v>392.73</v>
      </c>
      <c r="I48" s="16">
        <v>2</v>
      </c>
      <c r="J48" s="17">
        <f t="shared" si="0"/>
        <v>785.46</v>
      </c>
      <c r="K48" s="18"/>
      <c r="L48" s="18"/>
      <c r="M48" s="18"/>
    </row>
    <row r="49" spans="2:13" ht="24" customHeight="1" x14ac:dyDescent="0.3">
      <c r="B49" s="15"/>
      <c r="C49" s="16"/>
      <c r="D49" s="16"/>
      <c r="E49" s="16"/>
      <c r="F49" s="16"/>
      <c r="G49" s="16"/>
      <c r="H49" s="17"/>
      <c r="I49" s="16"/>
      <c r="J49" s="17"/>
      <c r="K49" s="18"/>
      <c r="L49" s="18"/>
      <c r="M49" s="18"/>
    </row>
    <row r="50" spans="2:13" ht="24" customHeight="1" x14ac:dyDescent="0.3">
      <c r="B50" s="15"/>
      <c r="C50" s="16"/>
      <c r="D50" s="16"/>
      <c r="E50" s="16"/>
      <c r="F50" s="16"/>
      <c r="G50" s="16"/>
      <c r="H50" s="17"/>
      <c r="I50" s="16"/>
      <c r="J50" s="17"/>
      <c r="K50" s="18"/>
      <c r="L50" s="18"/>
      <c r="M50" s="18"/>
    </row>
    <row r="51" spans="2:13" ht="24" customHeight="1" x14ac:dyDescent="0.3">
      <c r="B51" s="15"/>
      <c r="C51" s="16"/>
      <c r="D51" s="16"/>
      <c r="E51" s="16"/>
      <c r="F51" s="16"/>
      <c r="G51" s="16"/>
      <c r="H51" s="17"/>
      <c r="I51" s="16"/>
      <c r="J51" s="17"/>
      <c r="K51" s="18"/>
      <c r="L51" s="18"/>
      <c r="M51" s="18"/>
    </row>
    <row r="52" spans="2:13" ht="24" customHeight="1" x14ac:dyDescent="0.3">
      <c r="B52" s="15"/>
      <c r="C52" s="16"/>
      <c r="D52" s="16"/>
      <c r="E52" s="16"/>
      <c r="F52" s="16"/>
      <c r="G52" s="16"/>
      <c r="H52" s="17"/>
      <c r="I52" s="16"/>
      <c r="J52" s="17"/>
      <c r="K52" s="18"/>
      <c r="L52" s="18"/>
      <c r="M52" s="18"/>
    </row>
    <row r="53" spans="2:13" ht="24" customHeight="1" x14ac:dyDescent="0.3">
      <c r="B53" s="15"/>
      <c r="C53" s="16"/>
      <c r="D53" s="16"/>
      <c r="E53" s="16"/>
      <c r="F53" s="16"/>
      <c r="G53" s="16"/>
      <c r="H53" s="17"/>
      <c r="I53" s="16"/>
      <c r="J53" s="17"/>
      <c r="K53" s="18"/>
      <c r="L53" s="18"/>
      <c r="M53" s="18"/>
    </row>
    <row r="54" spans="2:13" ht="24" customHeight="1" x14ac:dyDescent="0.3">
      <c r="B54" s="15"/>
      <c r="C54" s="16"/>
      <c r="D54" s="16"/>
      <c r="E54" s="16"/>
      <c r="F54" s="16"/>
      <c r="G54" s="16"/>
      <c r="H54" s="17"/>
      <c r="I54" s="16"/>
      <c r="J54" s="17"/>
      <c r="K54" s="18"/>
      <c r="L54" s="18"/>
      <c r="M54" s="18"/>
    </row>
    <row r="55" spans="2:13" ht="24" customHeight="1" x14ac:dyDescent="0.3">
      <c r="B55" s="15"/>
      <c r="C55" s="16"/>
      <c r="D55" s="16"/>
      <c r="E55" s="16"/>
      <c r="F55" s="16"/>
      <c r="G55" s="16"/>
      <c r="H55" s="17"/>
      <c r="I55" s="16"/>
      <c r="J55" s="17"/>
      <c r="K55" s="18"/>
      <c r="L55" s="18"/>
      <c r="M55" s="18"/>
    </row>
    <row r="56" spans="2:13" ht="24" customHeight="1" x14ac:dyDescent="0.3">
      <c r="B56" s="15"/>
      <c r="C56" s="16"/>
      <c r="D56" s="16"/>
      <c r="E56" s="16"/>
      <c r="F56" s="16"/>
      <c r="G56" s="16"/>
      <c r="H56" s="17"/>
      <c r="I56" s="16"/>
      <c r="J56" s="17"/>
      <c r="K56" s="18"/>
      <c r="L56" s="18"/>
      <c r="M56" s="18"/>
    </row>
    <row r="57" spans="2:13" ht="24" customHeight="1" x14ac:dyDescent="0.3">
      <c r="B57" s="15"/>
      <c r="C57" s="16"/>
      <c r="D57" s="16"/>
      <c r="E57" s="16"/>
      <c r="F57" s="16"/>
      <c r="G57" s="16"/>
      <c r="H57" s="17"/>
      <c r="I57" s="16"/>
      <c r="J57" s="17"/>
      <c r="K57" s="18"/>
      <c r="L57" s="18"/>
      <c r="M57" s="18"/>
    </row>
  </sheetData>
  <conditionalFormatting sqref="B5:M48">
    <cfRule type="expression" dxfId="26" priority="2">
      <formula>#REF!="Sì"</formula>
    </cfRule>
    <cfRule type="expression" dxfId="25" priority="3">
      <formula>$B5=1</formula>
    </cfRule>
  </conditionalFormatting>
  <dataValidations count="11">
    <dataValidation allowBlank="1" showInputMessage="1" showErrorMessage="1" prompt="Immettere una descrizione dell'articolo in questa colonna" sqref="D4:G4" xr:uid="{00000000-0002-0000-0200-000000000000}"/>
    <dataValidation allowBlank="1" showInputMessage="1" showErrorMessage="1" promptTitle="Elenco inventario" prompt="Il foglio di lavoro traccia l'inventario degli articoli in Elenco inventario e consente di contrassegnare quelli che è possibile riordinare. Gli articoli fuori produzione hanno il formato barrato e il testo Sì nella colonna Fuori produzione." sqref="A1" xr:uid="{00000000-0002-0000-0200-000001000000}"/>
    <dataValidation allowBlank="1" showInputMessage="1" showErrorMessage="1" prompt="Immettere il prezzo unitario di ogni articolo in questa colonna" sqref="H4" xr:uid="{00000000-0002-0000-0200-000002000000}"/>
    <dataValidation allowBlank="1" showInputMessage="1" showErrorMessage="1" prompt="Immettere la quantità in magazzino di ogni articolo in questa colonna" sqref="I4" xr:uid="{00000000-0002-0000-0200-000003000000}"/>
    <dataValidation allowBlank="1" showInputMessage="1" showErrorMessage="1" prompt="Colonna automatizzata._x000a__x000a_In questa colonna viene automaticamente calcolato il valore di inventario di ogni articolo." sqref="J4" xr:uid="{00000000-0002-0000-0200-000004000000}"/>
    <dataValidation allowBlank="1" showInputMessage="1" showErrorMessage="1" prompt="Immettere il livello di riordino per ogni articolo in questa colonna" sqref="K4" xr:uid="{00000000-0002-0000-0200-000005000000}"/>
    <dataValidation allowBlank="1" showInputMessage="1" showErrorMessage="1" prompt="Immettere il numero di giorni richiesti per riordinare ogni articolo in questa colonna" sqref="L4" xr:uid="{00000000-0002-0000-0200-000006000000}"/>
    <dataValidation allowBlank="1" showInputMessage="1" showErrorMessage="1" prompt="Immettere la quantità in riordino per ogni articolo in questa colonna" sqref="M4" xr:uid="{00000000-0002-0000-0200-000007000000}"/>
    <dataValidation allowBlank="1" showInputMessage="1" showErrorMessage="1" prompt="Immettere l'ID inventario in questa colonna" sqref="C4" xr:uid="{00000000-0002-0000-0200-000008000000}"/>
    <dataValidation allowBlank="1" showInputMessage="1" showErrorMessage="1" prompt="Colonna automatizzata. _x000a__x000a_L'icona di contrassegno nella colonna indica gli articoli nell'inventario che è possibile riordinare. Le icone dei contrassegni sono mostrate solo se in L2 si seleziona Sì e l'articolo soddisfa i criteri del riordino." sqref="B4" xr:uid="{00000000-0002-0000-0200-000009000000}"/>
    <dataValidation allowBlank="1" showInputMessage="1" showErrorMessage="1" promptTitle="Elenco inventario" prompt="_x000a_Il foglio di lavoro traccia l'inventario degli articoli in Elenco inventario e consente di contrassegnare quelli che è possibile riordinare. Gli articoli fuori produzione hanno il formato barrato e il testo Sì nella colonna Fuori produzione." sqref="A2:A3" xr:uid="{00000000-0002-0000-0200-00000A000000}"/>
  </dataValidations>
  <pageMargins left="0.25" right="0.25" top="0.75" bottom="0.75" header="0.3" footer="0.3"/>
  <pageSetup paperSize="9" scale="52" fitToHeight="0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18DA1509-C762-4F68-9B68-16709757E7C4}">
            <x14:iconSet showValue="0" custom="1">
              <x14:cfvo type="percent">
                <xm:f>0</xm:f>
              </x14:cfvo>
              <x14:cfvo type="num">
                <xm:f>-1</xm:f>
              </x14:cfvo>
              <x14:cfvo type="num">
                <xm:f>1</xm:f>
              </x14:cfvo>
              <x14:cfIcon iconSet="NoIcons" iconId="0"/>
              <x14:cfIcon iconSet="NoIcons" iconId="0"/>
              <x14:cfIcon iconSet="3Flags" iconId="0"/>
            </x14:iconSet>
          </x14:cfRule>
          <xm:sqref>B5:B48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.7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0" ma:contentTypeDescription="Create a new document." ma:contentTypeScope="" ma:versionID="e3b47856d4cf355c0dacb39e1084d14f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a845a615265fdb1f7b12cc65ac20ecbd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1227E31-123E-44EE-A422-2705DF3A59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17AD16-C3BD-472A-B362-8A85F95573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F3298A-223B-42B2-9FEF-AB506EA6B5F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2 POLI</vt:lpstr>
      <vt:lpstr>4 POLI</vt:lpstr>
      <vt:lpstr>6 POLI</vt:lpstr>
      <vt:lpstr>Foglio4</vt:lpstr>
      <vt:lpstr>'2 POLI'!Titoli_stampa</vt:lpstr>
      <vt:lpstr>'4 POLI'!Titoli_stampa</vt:lpstr>
      <vt:lpstr>'6 POLI'!Titoli_stampa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2018-08-16T20:38:17Z</dcterms:created>
  <dcterms:modified xsi:type="dcterms:W3CDTF">2021-07-27T13:41:31Z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