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emserver\Email Su Server\CLIENTI\LEONARDO FINMECCANICA\2025\RELAZIONI\ANALISI DELLE VIBRAZIONI COMM 250052\"/>
    </mc:Choice>
  </mc:AlternateContent>
  <bookViews>
    <workbookView xWindow="28680" yWindow="-120" windowWidth="29040" windowHeight="15720" tabRatio="500" firstSheet="1" activeTab="3"/>
  </bookViews>
  <sheets>
    <sheet name="VENTILATORI" sheetId="1" r:id="rId1"/>
    <sheet name="MOTO-POMPE" sheetId="10" r:id="rId2"/>
    <sheet name="MOTO-RIDUTTORI" sheetId="11" r:id="rId3"/>
    <sheet name="RESOCONTO GENERALE " sheetId="9" r:id="rId4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7" i="10" l="1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W13" i="10"/>
  <c r="X13" i="10"/>
  <c r="Y13" i="10"/>
  <c r="Z13" i="10"/>
  <c r="W14" i="10"/>
  <c r="X14" i="10"/>
  <c r="Y14" i="10"/>
  <c r="Z14" i="10"/>
  <c r="W15" i="10"/>
  <c r="X15" i="10"/>
  <c r="Y15" i="10"/>
  <c r="Z15" i="10"/>
  <c r="W16" i="10"/>
  <c r="X16" i="10"/>
  <c r="Y16" i="10"/>
  <c r="Z16" i="10"/>
  <c r="W17" i="10"/>
  <c r="X17" i="10"/>
  <c r="Y17" i="10"/>
  <c r="Z17" i="10"/>
  <c r="W18" i="10"/>
  <c r="X18" i="10"/>
  <c r="Y18" i="10"/>
  <c r="Z18" i="10"/>
  <c r="W19" i="10"/>
  <c r="X19" i="10"/>
  <c r="Y19" i="10"/>
  <c r="Z19" i="10"/>
  <c r="W20" i="10"/>
  <c r="X20" i="10"/>
  <c r="Y20" i="10"/>
  <c r="Z20" i="10"/>
  <c r="W21" i="10"/>
  <c r="X21" i="10"/>
  <c r="Y21" i="10"/>
  <c r="Z21" i="10"/>
  <c r="W22" i="10"/>
  <c r="X22" i="10"/>
  <c r="Y22" i="10"/>
  <c r="Z22" i="10"/>
  <c r="W23" i="10"/>
  <c r="X23" i="10"/>
  <c r="Y23" i="10"/>
  <c r="Z23" i="10"/>
  <c r="W24" i="10"/>
  <c r="X24" i="10"/>
  <c r="Y24" i="10"/>
  <c r="Z24" i="10"/>
  <c r="W25" i="10"/>
  <c r="X25" i="10"/>
  <c r="Y25" i="10"/>
  <c r="Z25" i="10"/>
  <c r="W26" i="10"/>
  <c r="X26" i="10"/>
  <c r="Y26" i="10"/>
  <c r="Z26" i="10"/>
  <c r="W27" i="10"/>
  <c r="X27" i="10"/>
  <c r="Y27" i="10"/>
  <c r="Z27" i="10"/>
  <c r="W28" i="10"/>
  <c r="X28" i="10"/>
  <c r="Y28" i="10"/>
  <c r="Z28" i="10"/>
  <c r="W29" i="10"/>
  <c r="X29" i="10"/>
  <c r="Y29" i="10"/>
  <c r="Z29" i="10"/>
  <c r="W30" i="10"/>
  <c r="X30" i="10"/>
  <c r="Y30" i="10"/>
  <c r="Z30" i="10"/>
  <c r="W31" i="10"/>
  <c r="X31" i="10"/>
  <c r="Y31" i="10"/>
  <c r="Z31" i="10"/>
  <c r="W32" i="10"/>
  <c r="X32" i="10"/>
  <c r="Y32" i="10"/>
  <c r="Z32" i="10"/>
  <c r="W33" i="10"/>
  <c r="X33" i="10"/>
  <c r="Y33" i="10"/>
  <c r="Z33" i="10"/>
  <c r="W34" i="10"/>
  <c r="X34" i="10"/>
  <c r="Y34" i="10"/>
  <c r="Z34" i="10"/>
  <c r="W35" i="10"/>
  <c r="X35" i="10"/>
  <c r="Y35" i="10"/>
  <c r="Z35" i="10"/>
  <c r="W36" i="10"/>
  <c r="X36" i="10"/>
  <c r="Y36" i="10"/>
  <c r="Z36" i="10"/>
  <c r="W37" i="10"/>
  <c r="X37" i="10"/>
  <c r="Y37" i="10"/>
  <c r="Z37" i="10"/>
  <c r="W38" i="10"/>
  <c r="X38" i="10"/>
  <c r="Y38" i="10"/>
  <c r="Z38" i="10"/>
  <c r="W39" i="10"/>
  <c r="X39" i="10"/>
  <c r="Y39" i="10"/>
  <c r="Z39" i="10"/>
  <c r="W40" i="10"/>
  <c r="X40" i="10"/>
  <c r="Y40" i="10"/>
  <c r="Z40" i="10"/>
  <c r="W41" i="10"/>
  <c r="X41" i="10"/>
  <c r="Y41" i="10"/>
  <c r="Z41" i="10"/>
  <c r="W42" i="10"/>
  <c r="X42" i="10"/>
  <c r="Y42" i="10"/>
  <c r="Z42" i="10"/>
  <c r="W43" i="10"/>
  <c r="X43" i="10"/>
  <c r="Y43" i="10"/>
  <c r="Z43" i="10"/>
  <c r="W44" i="10"/>
  <c r="X44" i="10"/>
  <c r="Y44" i="10"/>
  <c r="Z44" i="10"/>
  <c r="W45" i="10"/>
  <c r="X45" i="10"/>
  <c r="Y45" i="10"/>
  <c r="Z45" i="10"/>
  <c r="W46" i="10"/>
  <c r="X46" i="10"/>
  <c r="Y46" i="10"/>
  <c r="Z46" i="10"/>
  <c r="W47" i="10"/>
  <c r="X47" i="10"/>
  <c r="Y47" i="10"/>
  <c r="Z47" i="10"/>
  <c r="W48" i="10"/>
  <c r="X48" i="10"/>
  <c r="Y48" i="10"/>
  <c r="Z48" i="10"/>
  <c r="W49" i="10"/>
  <c r="X49" i="10"/>
  <c r="Y49" i="10"/>
  <c r="Z49" i="10"/>
  <c r="W50" i="10"/>
  <c r="X50" i="10"/>
  <c r="Y50" i="10"/>
  <c r="Z50" i="10"/>
  <c r="W51" i="10"/>
  <c r="X51" i="10"/>
  <c r="Y51" i="10"/>
  <c r="Z51" i="10"/>
  <c r="W52" i="10"/>
  <c r="X52" i="10"/>
  <c r="Y52" i="10"/>
  <c r="Z52" i="10"/>
  <c r="W53" i="10"/>
  <c r="X53" i="10"/>
  <c r="Y53" i="10"/>
  <c r="Z53" i="10"/>
  <c r="W54" i="10"/>
  <c r="X54" i="10"/>
  <c r="Y54" i="10"/>
  <c r="Z54" i="10"/>
  <c r="X6" i="10"/>
  <c r="W6" i="10"/>
  <c r="Z6" i="10"/>
  <c r="Y6" i="10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Z6" i="1"/>
  <c r="Y6" i="1"/>
  <c r="X6" i="1"/>
  <c r="W6" i="1"/>
  <c r="B48" i="10"/>
  <c r="B49" i="10" s="1"/>
  <c r="B50" i="10" s="1"/>
  <c r="B51" i="10" s="1"/>
  <c r="B52" i="10" s="1"/>
  <c r="B53" i="10" s="1"/>
  <c r="B54" i="10" s="1"/>
  <c r="B17" i="1"/>
  <c r="B16" i="1"/>
  <c r="B32" i="10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7" i="1"/>
  <c r="B8" i="1" s="1"/>
  <c r="B9" i="1" s="1"/>
  <c r="B10" i="1" s="1"/>
  <c r="B11" i="1" s="1"/>
  <c r="B12" i="1" s="1"/>
  <c r="B13" i="1" s="1"/>
  <c r="B14" i="1" s="1"/>
  <c r="B15" i="1" s="1"/>
  <c r="B7" i="1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74" i="9"/>
  <c r="B75" i="9" s="1"/>
  <c r="B76" i="9" s="1"/>
  <c r="B77" i="9" s="1"/>
  <c r="B78" i="9" s="1"/>
  <c r="B79" i="9" s="1"/>
  <c r="B80" i="9" s="1"/>
  <c r="B81" i="9" s="1"/>
  <c r="B72" i="9"/>
  <c r="B73" i="9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5" i="9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</calcChain>
</file>

<file path=xl/sharedStrings.xml><?xml version="1.0" encoding="utf-8"?>
<sst xmlns="http://schemas.openxmlformats.org/spreadsheetml/2006/main" count="656" uniqueCount="145">
  <si>
    <t>1RO</t>
  </si>
  <si>
    <t>1RV</t>
  </si>
  <si>
    <t>2RO</t>
  </si>
  <si>
    <t>2ASS</t>
  </si>
  <si>
    <t>3RO</t>
  </si>
  <si>
    <t>3RV</t>
  </si>
  <si>
    <t>4RO</t>
  </si>
  <si>
    <t>4RV</t>
  </si>
  <si>
    <t>pos.</t>
  </si>
  <si>
    <t>media vib motore</t>
  </si>
  <si>
    <t>media acc.m.e.</t>
  </si>
  <si>
    <t>POS.</t>
  </si>
  <si>
    <t>ITEM</t>
  </si>
  <si>
    <t>AZIONE CORRETTIVA</t>
  </si>
  <si>
    <t>PRIORITA' DI INTERVENTO</t>
  </si>
  <si>
    <t>CRITICITÀ' RISCONTRATA</t>
  </si>
  <si>
    <t>REPARTO</t>
  </si>
  <si>
    <t>GALVANICA</t>
  </si>
  <si>
    <t>SCRUBBER 1 (DX)</t>
  </si>
  <si>
    <t>SCRUBBER 2 (SX)</t>
  </si>
  <si>
    <t>BANCHI DI CARTEGGIATURA</t>
  </si>
  <si>
    <t>AUTOCLAVI</t>
  </si>
  <si>
    <t>VENTILATORE 5</t>
  </si>
  <si>
    <t>VENTILATORE 33</t>
  </si>
  <si>
    <t>VENTILATORE 41</t>
  </si>
  <si>
    <t>ISOLA DI TAGLIO</t>
  </si>
  <si>
    <t>SOFFIANTE COMEC 1</t>
  </si>
  <si>
    <t>SOFFIANTE COMEC 2</t>
  </si>
  <si>
    <t>SOFFIANTE GFM 1</t>
  </si>
  <si>
    <t>SOFFIANTE GFM 2</t>
  </si>
  <si>
    <t>VERNICIATURA</t>
  </si>
  <si>
    <t>DEPOLVERATORE PIROLI 3</t>
  </si>
  <si>
    <t>DEPOLVERATORE PIROLI 2</t>
  </si>
  <si>
    <t>DEPOLVERATORE PIROLI 1</t>
  </si>
  <si>
    <t>DEPOLVERATORE ROMANO' 2</t>
  </si>
  <si>
    <t>DEPOLVERATORE ROMANO' 1</t>
  </si>
  <si>
    <t>DEPOLVERATORE BANCO DI CARTEGGIATURA N°1</t>
  </si>
  <si>
    <t>DEPOLVERATORE BANCO DI CARTEGGIATURA N°2</t>
  </si>
  <si>
    <t>DEPOLVERATORE BANCO DI CARTEGGIATURA N°3</t>
  </si>
  <si>
    <t>DEPOLVERATORE CABINA DI CARTEGGIATURA N°1 - E2/1</t>
  </si>
  <si>
    <t>DEPOLVERATORE CABINA DI CARTEGGIATURA N°2 - E2/2</t>
  </si>
  <si>
    <t>INSE 1</t>
  </si>
  <si>
    <t>INSE 2</t>
  </si>
  <si>
    <t>INSE 3</t>
  </si>
  <si>
    <t>POMPA DI RAFFREDAMENTO</t>
  </si>
  <si>
    <t>MACCHINA ZONA 1</t>
  </si>
  <si>
    <t>MACCHINA ZONA 2</t>
  </si>
  <si>
    <t>MACCHINA ZONA 3</t>
  </si>
  <si>
    <t>MACCHINA ZONA 4</t>
  </si>
  <si>
    <t>MACCHINA ZONA 5</t>
  </si>
  <si>
    <t>MACCHINA ZONA 6</t>
  </si>
  <si>
    <t>INSE 4</t>
  </si>
  <si>
    <t>PRESSA 87</t>
  </si>
  <si>
    <t>CENTRALINA DI TONNELLAGGIO - MOTORE 1</t>
  </si>
  <si>
    <t>PRESSA 73</t>
  </si>
  <si>
    <t>REPARTO PRESSE ESTERNO</t>
  </si>
  <si>
    <t>VENTILATORE TORRE EVAPORATIVA 1</t>
  </si>
  <si>
    <t>GRUPPO POMPA TORRE EVAPORATIVA 1</t>
  </si>
  <si>
    <t>VENTILATORE TORRE EVAPORATIVA 2</t>
  </si>
  <si>
    <t>VENTILATORE TORRE EVAPORATIVA 3</t>
  </si>
  <si>
    <t>GRUPPO POMPA TORRE EVAPORATIVA 2</t>
  </si>
  <si>
    <t>GRUPPO POMPA TORRE EVAPORATIVA 3</t>
  </si>
  <si>
    <t>PRESSA PLANT 10</t>
  </si>
  <si>
    <t>POMPA OLIO DIATERMICO</t>
  </si>
  <si>
    <t>AUTOCLAVE</t>
  </si>
  <si>
    <t>CENTRALINA MCM</t>
  </si>
  <si>
    <t>POMPA RAFFREDDAMENTO MANDRINI E TESTA TILTING</t>
  </si>
  <si>
    <t>POMPA IMPIANTO IDRAULICO</t>
  </si>
  <si>
    <t>SABBIATRICI</t>
  </si>
  <si>
    <t xml:space="preserve">ASPIRATORE ARMADIO 3 </t>
  </si>
  <si>
    <t>ASPIRATORE ARMADIO 4</t>
  </si>
  <si>
    <t>TRAMOGGIA INCLINATA</t>
  </si>
  <si>
    <t>GRUPPO CASSA SABBIA</t>
  </si>
  <si>
    <t xml:space="preserve">ASPIRATORE ARMADIO 1 </t>
  </si>
  <si>
    <t>ASPIRATORE ARMADIO 2</t>
  </si>
  <si>
    <t>LEONARDO ANAGNI - 1° CONTROLLO GENNAIO 2025</t>
  </si>
  <si>
    <t xml:space="preserve">2RV </t>
  </si>
  <si>
    <t>VIBRAZIONI MOTORE - mm/s - RMS</t>
  </si>
  <si>
    <t>VIB. SUPPORTO VENT. - mm/s - RMS</t>
  </si>
  <si>
    <t>ACC. MOTORE g - RMS</t>
  </si>
  <si>
    <t>ACC. SUPPORTO  VENT.g - RMS</t>
  </si>
  <si>
    <t>VIB. RDT. - mm/s - RMS</t>
  </si>
  <si>
    <t>ACC. RDT.g - RMS</t>
  </si>
  <si>
    <t>MEDIE</t>
  </si>
  <si>
    <t>media vib vnt</t>
  </si>
  <si>
    <t>media acc.vnt</t>
  </si>
  <si>
    <t>VIB. SUPPORTO POMPA. - mm/s - RMS</t>
  </si>
  <si>
    <t>ACC. SUPPORTO  POMPA.g - RMS</t>
  </si>
  <si>
    <t xml:space="preserve"> acc.m.e.</t>
  </si>
  <si>
    <t>vib mot</t>
  </si>
  <si>
    <t xml:space="preserve"> vib pmp</t>
  </si>
  <si>
    <t xml:space="preserve"> acc. Pmp</t>
  </si>
  <si>
    <t>VENTILATORE 5 (vel. Alta)</t>
  </si>
  <si>
    <t>VENTILATORE 33 (vel. Alta)</t>
  </si>
  <si>
    <t>VENTILATORE 41 (vel. Alta)</t>
  </si>
  <si>
    <t>NOTE AGGIUNTIVE</t>
  </si>
  <si>
    <t>PRESSA FERMA IN MANUTENZIONE</t>
  </si>
  <si>
    <t>POMPA RUMOROSA</t>
  </si>
  <si>
    <t>PERDITA TENUTA POMPA</t>
  </si>
  <si>
    <t>MACCHINA NON VERIFICABILE IN PRODUZIONE</t>
  </si>
  <si>
    <t>MACCHINA FERMA AL MOMENTO DEL CONTROLLO</t>
  </si>
  <si>
    <t>RUMOROSO CUSCINETTO LATO COMANDO</t>
  </si>
  <si>
    <t>RESOCONTO LEONARDO SPA - STABILIMENTO DI ANAGNI - 1° CONTROLLO GENNAIO 2025</t>
  </si>
  <si>
    <t>BASSA</t>
  </si>
  <si>
    <t>INCREMENTO VALORI ACCELERAZIONE E VIBRAZIONE</t>
  </si>
  <si>
    <t>LUBRIFICARE CUSCINETTI MOTORE E SUPPORTO VENTILATORE; ISPEZIONARE E VERIFICARE LO STATO DI PULIZIA DELLA VENTOLA</t>
  </si>
  <si>
    <t xml:space="preserve">INCREMENTO VALORI DI ACCELERAZIONE </t>
  </si>
  <si>
    <t>LUBRIFICARE CUSCINETTI SUPPORTO VENTILATORE</t>
  </si>
  <si>
    <t>INCREMENTO  VALORI DI USURA CUSCINETTI MOTORE</t>
  </si>
  <si>
    <t>LUBRIFICARE CUSCINETTI E CONTINUARE CON IL MONITORAGGIO</t>
  </si>
  <si>
    <t>INCREMENTO  VALORI DI USURA CUSCINETTI MOTORE E INCREMENTO VALORI DI VELOCITA'</t>
  </si>
  <si>
    <t>PROGRAMMARE LA REVISIONE DEL MOTORE NELLA PROSSIMA FERMATA DISPONIBILE</t>
  </si>
  <si>
    <t>MEDIA</t>
  </si>
  <si>
    <t>MEDIO/ALTA</t>
  </si>
  <si>
    <t xml:space="preserve">INCREMENTO  VALORI DI USURA CUSCINETTI MOTORE </t>
  </si>
  <si>
    <t>RUMOROSITA' UDIBILE / LEGGERO INCREMENTO DEI VALORI DI ACCELERAZIONE LEGATO ALLA LUBRIFICAZIONE DEI CUSCINETTI</t>
  </si>
  <si>
    <t>CONTINUARE CON IL MONITORAGGIO PERIODICO</t>
  </si>
  <si>
    <t>NESSUNA</t>
  </si>
  <si>
    <t xml:space="preserve">LUBRIFICARE CUSCINETTI MOTORE E SUPPORTO VENTILATORE; </t>
  </si>
  <si>
    <t>INCREMENTO VALORI DI VELOCITA'</t>
  </si>
  <si>
    <t>ISPEZIONARE GIUNTO DI TRASMISSIONE E VERIFICARE STATO DI USURA ELEMENTO ELASTICO; VERIFICARE ALLINEAMENTO MECCANICO LINEA D'ASSE</t>
  </si>
  <si>
    <t>INCREMENTO VALORI DI ACCELERAZIONE CUSCINETTI CORPO POMPA</t>
  </si>
  <si>
    <t>REINTEGRARE O SOSTITUIRE OLIO DI LUBRIFICAZIONE POMPA</t>
  </si>
  <si>
    <t>VALORI DI ACCELERAZIONE ELEVATI / RUMOROSITA' UDIBILE CORPO POMPA</t>
  </si>
  <si>
    <t>PROGRAMMARE LA REVISIONE DELLA POMPA NELLA PRIMA OCCASIONE DISPONIBILE</t>
  </si>
  <si>
    <t>PERDITA TENUTA MECCANICA</t>
  </si>
  <si>
    <t>MONITORARE EVENTUALI VARIAZIONI VIBRAZIONALI</t>
  </si>
  <si>
    <t>VALORI DI ACCELERAZIONE IN LEGGERO INCREMENTO LATO LIBERO MOTORE E CORPO POMPA LEGATI A PROBABILE USURA CUSCINETTI</t>
  </si>
  <si>
    <t>VALORI DI ACCELERAZIONE IN LEGGERO INCREMENTO MOTORE LEGATI A PROBABILE USURA CUSCINETTI</t>
  </si>
  <si>
    <t>ELEVATI VALORI DI ACCELERAZIONE CORPO POMPA</t>
  </si>
  <si>
    <t>VERIFICARE SERRAGGIO BULLONERIA DI ANCORAGGIO E ISPEZIONARE GIUNTO DI TRASMISSIONE E RELATIVO ELEMENTO ELASTICO</t>
  </si>
  <si>
    <t>INCREMENTO VALORI DI ACCELERAZIONE CORPO MOTORE LEGATI AD PROBABILE USURA CUSCINETTI MOTORE</t>
  </si>
  <si>
    <t>INCREMENTO VALORI DI ACCELERAZIONE CORPO POMPA</t>
  </si>
  <si>
    <t>SOSTITUIRE OLIO DI LUBRIFICAZIONE CORPO POMPA E CONTINUARE CON IL MONITORAGGIO</t>
  </si>
  <si>
    <t>INCREMENTO VALORI DI ACCELERAZIONE CORPO MOTORE E POMPA</t>
  </si>
  <si>
    <t xml:space="preserve">PROGRAMMARE LA REVISIONE DEL MOTORE E SOSTITUIRE OLIO DI LUBRIFICAZIONE CORPO POMPA; CONTINUARE CON IL MONITORAGGIO PERIODICO </t>
  </si>
  <si>
    <t>INCREMENTO VALORI DI USURA CUSCINETTO LATO COMANDO POMPA</t>
  </si>
  <si>
    <t xml:space="preserve">MACCHINA NON VERIFICATA </t>
  </si>
  <si>
    <t>MIGLIORARE LUBRIFICAZIONE CUSCINETTI CORPO POMPA E CONTINUARE CON IL MONITORAGGIO PERIODICO</t>
  </si>
  <si>
    <t>INCREMENTO VALORI DI ACCELERAZIONE CUSCINETTI MOTORE E POMPA</t>
  </si>
  <si>
    <t>LUBRIFICARE CUSCINETTI MOTORE E MIGLIORARE LUBRIFICAZIONE CUSCINETTI CORPO POMPA</t>
  </si>
  <si>
    <t>MACCHINA NON ACCESSIBILE</t>
  </si>
  <si>
    <t>MACCHINA AGGIUNTA SUCCESIVAMENTE ALLA RONDA</t>
  </si>
  <si>
    <t>MONITORAGGIO PERIODICO</t>
  </si>
  <si>
    <t>VALORI DI VELOCITA' ELEVATI (TIPO DI ASSETT MOTORE E RIDUTTORE A SBALZO)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</si>
</sst>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Arial Black"/>
      <family val="2"/>
      <charset val="1"/>
    </font>
    <font>
      <b/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111111"/>
      </patternFill>
    </fill>
    <fill>
      <patternFill patternType="solid">
        <fgColor rgb="FF92D050"/>
        <bgColor rgb="FF81D41A"/>
      </patternFill>
    </fill>
    <fill>
      <patternFill patternType="solid">
        <fgColor rgb="FF00B0F0"/>
        <bgColor rgb="FF33CCCC"/>
      </patternFill>
    </fill>
    <fill>
      <patternFill patternType="solid">
        <fgColor rgb="FF111111"/>
        <bgColor rgb="FF1C1C1C"/>
      </patternFill>
    </fill>
    <fill>
      <patternFill patternType="solid">
        <fgColor rgb="FF1C1C1C"/>
        <bgColor rgb="FF111111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B3CAC7"/>
      </patternFill>
    </fill>
    <fill>
      <patternFill patternType="solid">
        <fgColor theme="0"/>
        <bgColor rgb="FFFFC0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81D41A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92D050"/>
      </patternFill>
    </fill>
    <fill>
      <patternFill patternType="solid">
        <fgColor rgb="FF92D050"/>
        <bgColor rgb="FFB3CAC7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0" fillId="6" borderId="0" xfId="0" applyFill="1"/>
    <xf numFmtId="0" fontId="0" fillId="2" borderId="0" xfId="0" applyFill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10" xfId="0" applyBorder="1"/>
    <xf numFmtId="0" fontId="0" fillId="0" borderId="6" xfId="0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 wrapText="1"/>
    </xf>
    <xf numFmtId="0" fontId="5" fillId="10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/>
    <xf numFmtId="0" fontId="2" fillId="15" borderId="2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8" borderId="7" xfId="0" applyFill="1" applyBorder="1"/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19" borderId="2" xfId="0" applyFill="1" applyBorder="1" applyAlignment="1">
      <alignment horizontal="center"/>
    </xf>
    <xf numFmtId="0" fontId="0" fillId="18" borderId="2" xfId="0" applyFill="1" applyBorder="1"/>
    <xf numFmtId="2" fontId="0" fillId="7" borderId="10" xfId="0" applyNumberForma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5" fillId="13" borderId="12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4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2" xfId="0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18" borderId="10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0" fillId="21" borderId="9" xfId="0" applyFill="1" applyBorder="1" applyAlignment="1">
      <alignment horizontal="center" vertical="center"/>
    </xf>
    <xf numFmtId="0" fontId="5" fillId="22" borderId="2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E7E6E6"/>
      <rgbColor rgb="FFDBDBDB"/>
      <rgbColor rgb="FF660066"/>
      <rgbColor rgb="FFFF8080"/>
      <rgbColor rgb="FF0066CC"/>
      <rgbColor rgb="FFB4C7DC"/>
      <rgbColor rgb="FF000080"/>
      <rgbColor rgb="FFFF00FF"/>
      <rgbColor rgb="FFFFBF00"/>
      <rgbColor rgb="FF00FFFF"/>
      <rgbColor rgb="FF800080"/>
      <rgbColor rgb="FF800000"/>
      <rgbColor rgb="FF008080"/>
      <rgbColor rgb="FF0000FF"/>
      <rgbColor rgb="FF00B0F0"/>
      <rgbColor rgb="FFCCFFFF"/>
      <rgbColor rgb="FFDDDDDD"/>
      <rgbColor rgb="FFFFFF99"/>
      <rgbColor rgb="FF92D050"/>
      <rgbColor rgb="FFFF99CC"/>
      <rgbColor rgb="FFCC99FF"/>
      <rgbColor rgb="FFFFCC99"/>
      <rgbColor rgb="FF3366FF"/>
      <rgbColor rgb="FF33CCCC"/>
      <rgbColor rgb="FF81D41A"/>
      <rgbColor rgb="FFFFC000"/>
      <rgbColor rgb="FFFF8000"/>
      <rgbColor rgb="FFFF4000"/>
      <rgbColor rgb="FF666699"/>
      <rgbColor rgb="FFB2B2B2"/>
      <rgbColor rgb="FF003366"/>
      <rgbColor rgb="FF00B050"/>
      <rgbColor rgb="FF111111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2"/>
  <sheetViews>
    <sheetView topLeftCell="A14" zoomScale="70" zoomScaleNormal="70" workbookViewId="0">
      <selection activeCell="T25" sqref="T25"/>
    </sheetView>
  </sheetViews>
  <sheetFormatPr defaultColWidth="8.7109375" defaultRowHeight="15" x14ac:dyDescent="0.25"/>
  <cols>
    <col min="2" max="2" width="4.7109375" bestFit="1" customWidth="1"/>
    <col min="3" max="3" width="18.42578125" customWidth="1"/>
    <col min="4" max="4" width="51.5703125" bestFit="1" customWidth="1"/>
    <col min="5" max="5" width="12.42578125" customWidth="1"/>
    <col min="6" max="6" width="12.7109375" customWidth="1"/>
    <col min="23" max="23" width="16.85546875" bestFit="1" customWidth="1"/>
    <col min="24" max="24" width="12.7109375" bestFit="1" customWidth="1"/>
    <col min="25" max="25" width="14.42578125" bestFit="1" customWidth="1"/>
    <col min="26" max="26" width="12.85546875" bestFit="1" customWidth="1"/>
  </cols>
  <sheetData>
    <row r="1" spans="2:32" ht="15.75" thickBot="1" x14ac:dyDescent="0.3"/>
    <row r="2" spans="2:32" ht="16.5" thickBot="1" x14ac:dyDescent="0.3">
      <c r="E2" s="49" t="s">
        <v>75</v>
      </c>
      <c r="F2" s="49"/>
      <c r="G2" s="49"/>
      <c r="H2" s="49"/>
      <c r="I2" s="49"/>
      <c r="J2" s="49"/>
      <c r="K2" s="49"/>
      <c r="L2" s="49"/>
      <c r="M2" s="49"/>
    </row>
    <row r="3" spans="2:32" ht="15.75" thickBot="1" x14ac:dyDescent="0.3"/>
    <row r="4" spans="2:32" x14ac:dyDescent="0.25">
      <c r="B4" s="52" t="s">
        <v>8</v>
      </c>
      <c r="C4" s="54" t="s">
        <v>16</v>
      </c>
      <c r="D4" s="54" t="s">
        <v>12</v>
      </c>
      <c r="E4" s="51" t="s">
        <v>77</v>
      </c>
      <c r="F4" s="51"/>
      <c r="G4" s="51"/>
      <c r="H4" s="51"/>
      <c r="I4" s="51"/>
      <c r="J4" s="51" t="s">
        <v>78</v>
      </c>
      <c r="K4" s="51"/>
      <c r="L4" s="51"/>
      <c r="M4" s="51"/>
      <c r="N4" s="51" t="s">
        <v>79</v>
      </c>
      <c r="O4" s="51"/>
      <c r="P4" s="51"/>
      <c r="Q4" s="51"/>
      <c r="R4" s="51"/>
      <c r="S4" s="51" t="s">
        <v>80</v>
      </c>
      <c r="T4" s="51"/>
      <c r="U4" s="51"/>
      <c r="V4" s="51"/>
      <c r="W4" s="47" t="s">
        <v>83</v>
      </c>
      <c r="X4" s="47"/>
      <c r="Y4" s="47"/>
      <c r="Z4" s="48"/>
      <c r="AB4" s="50" t="s">
        <v>95</v>
      </c>
      <c r="AC4" s="50"/>
      <c r="AD4" s="50"/>
      <c r="AE4" s="50"/>
      <c r="AF4" s="50"/>
    </row>
    <row r="5" spans="2:32" x14ac:dyDescent="0.25">
      <c r="B5" s="53"/>
      <c r="C5" s="55"/>
      <c r="D5" s="55"/>
      <c r="E5" s="27" t="s">
        <v>1</v>
      </c>
      <c r="F5" s="27" t="s">
        <v>0</v>
      </c>
      <c r="G5" s="27" t="s">
        <v>76</v>
      </c>
      <c r="H5" s="27" t="s">
        <v>2</v>
      </c>
      <c r="I5" s="27" t="s">
        <v>3</v>
      </c>
      <c r="J5" s="27" t="s">
        <v>5</v>
      </c>
      <c r="K5" s="27" t="s">
        <v>4</v>
      </c>
      <c r="L5" s="27" t="s">
        <v>7</v>
      </c>
      <c r="M5" s="27" t="s">
        <v>6</v>
      </c>
      <c r="N5" s="27" t="s">
        <v>1</v>
      </c>
      <c r="O5" s="27" t="s">
        <v>0</v>
      </c>
      <c r="P5" s="27" t="s">
        <v>76</v>
      </c>
      <c r="Q5" s="27" t="s">
        <v>2</v>
      </c>
      <c r="R5" s="27" t="s">
        <v>3</v>
      </c>
      <c r="S5" s="27" t="s">
        <v>5</v>
      </c>
      <c r="T5" s="27" t="s">
        <v>4</v>
      </c>
      <c r="U5" s="27" t="s">
        <v>7</v>
      </c>
      <c r="V5" s="27" t="s">
        <v>6</v>
      </c>
      <c r="W5" s="32" t="s">
        <v>9</v>
      </c>
      <c r="X5" s="32" t="s">
        <v>84</v>
      </c>
      <c r="Y5" s="32" t="s">
        <v>10</v>
      </c>
      <c r="Z5" s="33" t="s">
        <v>85</v>
      </c>
      <c r="AB5" s="46"/>
      <c r="AC5" s="46"/>
      <c r="AD5" s="46"/>
      <c r="AE5" s="46"/>
      <c r="AF5" s="46"/>
    </row>
    <row r="6" spans="2:32" x14ac:dyDescent="0.25">
      <c r="B6" s="13">
        <v>1</v>
      </c>
      <c r="C6" s="16" t="s">
        <v>17</v>
      </c>
      <c r="D6" s="16" t="s">
        <v>18</v>
      </c>
      <c r="E6" s="2">
        <v>3.29</v>
      </c>
      <c r="F6" s="2">
        <v>4.3</v>
      </c>
      <c r="G6" s="40">
        <v>5.95</v>
      </c>
      <c r="H6" s="2">
        <v>2.39</v>
      </c>
      <c r="I6" s="2">
        <v>3.88</v>
      </c>
      <c r="J6" s="2">
        <v>2.57</v>
      </c>
      <c r="K6" s="40">
        <v>5.66</v>
      </c>
      <c r="L6" s="2">
        <v>2.33</v>
      </c>
      <c r="M6" s="40">
        <v>5.99</v>
      </c>
      <c r="N6" s="2">
        <v>0.41</v>
      </c>
      <c r="O6" s="2">
        <v>0.41599999999999998</v>
      </c>
      <c r="P6" s="40">
        <v>0.86299999999999999</v>
      </c>
      <c r="Q6" s="40">
        <v>0.79700000000000004</v>
      </c>
      <c r="R6" s="2">
        <v>0.61399999999999999</v>
      </c>
      <c r="S6" s="40">
        <v>3.4649999999999999</v>
      </c>
      <c r="T6" s="40">
        <v>2.444</v>
      </c>
      <c r="U6" s="40">
        <v>1.6140000000000001</v>
      </c>
      <c r="V6" s="40">
        <v>1.2310000000000001</v>
      </c>
      <c r="W6" s="5">
        <f>(G6+E6+F6+I6+H6)/5</f>
        <v>3.9619999999999997</v>
      </c>
      <c r="X6" s="5">
        <f>(J6+K6+L6+M6)/4</f>
        <v>4.1375000000000002</v>
      </c>
      <c r="Y6" s="5">
        <f>(N6+O6+P6+Q6+R6)/5</f>
        <v>0.62</v>
      </c>
      <c r="Z6" s="34">
        <f>(S6+T6+U6+V6)/5</f>
        <v>1.7507999999999999</v>
      </c>
      <c r="AB6" s="46"/>
      <c r="AC6" s="46"/>
      <c r="AD6" s="46"/>
      <c r="AE6" s="46"/>
      <c r="AF6" s="46"/>
    </row>
    <row r="7" spans="2:32" x14ac:dyDescent="0.25">
      <c r="B7" s="13">
        <f t="shared" ref="B7:B32" si="0">B6+1</f>
        <v>2</v>
      </c>
      <c r="C7" s="16" t="s">
        <v>17</v>
      </c>
      <c r="D7" s="16" t="s">
        <v>19</v>
      </c>
      <c r="E7" s="2">
        <v>1.56</v>
      </c>
      <c r="F7" s="2">
        <v>1.65</v>
      </c>
      <c r="G7" s="2">
        <v>3.82</v>
      </c>
      <c r="H7" s="2">
        <v>1.1200000000000001</v>
      </c>
      <c r="I7" s="2">
        <v>4.28</v>
      </c>
      <c r="J7" s="2">
        <v>3.33</v>
      </c>
      <c r="K7" s="2">
        <v>1.95</v>
      </c>
      <c r="L7" s="2">
        <v>1.86</v>
      </c>
      <c r="M7" s="2">
        <v>2.2400000000000002</v>
      </c>
      <c r="N7" s="2">
        <v>0.29599999999999999</v>
      </c>
      <c r="O7" s="2">
        <v>0.21199999999999999</v>
      </c>
      <c r="P7" s="2">
        <v>0.48</v>
      </c>
      <c r="Q7" s="2">
        <v>0.49199999999999999</v>
      </c>
      <c r="R7" s="2">
        <v>0.313</v>
      </c>
      <c r="S7" s="40">
        <v>4.444</v>
      </c>
      <c r="T7" s="40">
        <v>2.8159999999999998</v>
      </c>
      <c r="U7" s="40">
        <v>3.6669999999999998</v>
      </c>
      <c r="V7" s="40">
        <v>1.768</v>
      </c>
      <c r="W7" s="5">
        <f t="shared" ref="W7:W32" si="1">(G7+E7+F7+I7+H7)/5</f>
        <v>2.4859999999999998</v>
      </c>
      <c r="X7" s="5">
        <f t="shared" ref="X7:X32" si="2">(J7+K7+L7+M7)/4</f>
        <v>2.3450000000000002</v>
      </c>
      <c r="Y7" s="5">
        <f t="shared" ref="Y7:Y32" si="3">(N7+O7+P7+Q7+R7)/5</f>
        <v>0.35859999999999997</v>
      </c>
      <c r="Z7" s="34">
        <f t="shared" ref="Z7:Z32" si="4">(S7+T7+U7+V7)/5</f>
        <v>2.5390000000000001</v>
      </c>
      <c r="AB7" s="46"/>
      <c r="AC7" s="46"/>
      <c r="AD7" s="46"/>
      <c r="AE7" s="46"/>
      <c r="AF7" s="46"/>
    </row>
    <row r="8" spans="2:32" ht="30" x14ac:dyDescent="0.25">
      <c r="B8" s="13">
        <f t="shared" si="0"/>
        <v>3</v>
      </c>
      <c r="C8" s="20" t="s">
        <v>20</v>
      </c>
      <c r="D8" s="42" t="s">
        <v>35</v>
      </c>
      <c r="E8" s="2">
        <v>0.49</v>
      </c>
      <c r="F8" s="2">
        <v>0.65</v>
      </c>
      <c r="G8" s="2">
        <v>0.36</v>
      </c>
      <c r="H8" s="2">
        <v>0.5</v>
      </c>
      <c r="I8" s="17"/>
      <c r="J8" s="17"/>
      <c r="K8" s="17"/>
      <c r="L8" s="17"/>
      <c r="M8" s="17"/>
      <c r="N8" s="2">
        <v>0.72399999999999998</v>
      </c>
      <c r="O8" s="2">
        <v>0.41799999999999998</v>
      </c>
      <c r="P8" s="40">
        <v>1.446</v>
      </c>
      <c r="Q8" s="40">
        <v>1.29</v>
      </c>
      <c r="R8" s="17"/>
      <c r="S8" s="17"/>
      <c r="T8" s="17"/>
      <c r="U8" s="17"/>
      <c r="V8" s="17"/>
      <c r="W8" s="5">
        <f t="shared" si="1"/>
        <v>0.4</v>
      </c>
      <c r="X8" s="5">
        <f t="shared" si="2"/>
        <v>0</v>
      </c>
      <c r="Y8" s="5">
        <f t="shared" si="3"/>
        <v>0.77560000000000007</v>
      </c>
      <c r="Z8" s="34">
        <f t="shared" si="4"/>
        <v>0</v>
      </c>
      <c r="AB8" s="46"/>
      <c r="AC8" s="46"/>
      <c r="AD8" s="46"/>
      <c r="AE8" s="46"/>
      <c r="AF8" s="46"/>
    </row>
    <row r="9" spans="2:32" ht="30" x14ac:dyDescent="0.25">
      <c r="B9" s="13">
        <f t="shared" si="0"/>
        <v>4</v>
      </c>
      <c r="C9" s="20" t="s">
        <v>20</v>
      </c>
      <c r="D9" s="42" t="s">
        <v>34</v>
      </c>
      <c r="E9" s="2">
        <v>1.2</v>
      </c>
      <c r="F9" s="2">
        <v>0.61</v>
      </c>
      <c r="G9" s="2">
        <v>0.67</v>
      </c>
      <c r="H9" s="2">
        <v>1.07</v>
      </c>
      <c r="I9" s="17"/>
      <c r="J9" s="17"/>
      <c r="K9" s="17"/>
      <c r="L9" s="17"/>
      <c r="M9" s="17"/>
      <c r="N9" s="41">
        <v>1.4059999999999999</v>
      </c>
      <c r="O9" s="2">
        <v>0.65600000000000003</v>
      </c>
      <c r="P9" s="40">
        <v>1.3740000000000001</v>
      </c>
      <c r="Q9" s="40">
        <v>1.2270000000000001</v>
      </c>
      <c r="R9" s="17"/>
      <c r="S9" s="17"/>
      <c r="T9" s="17"/>
      <c r="U9" s="17"/>
      <c r="V9" s="17"/>
      <c r="W9" s="5">
        <f t="shared" si="1"/>
        <v>0.71</v>
      </c>
      <c r="X9" s="5">
        <f t="shared" si="2"/>
        <v>0</v>
      </c>
      <c r="Y9" s="5">
        <f t="shared" si="3"/>
        <v>0.9326000000000001</v>
      </c>
      <c r="Z9" s="34">
        <f t="shared" si="4"/>
        <v>0</v>
      </c>
      <c r="AB9" s="46"/>
      <c r="AC9" s="46"/>
      <c r="AD9" s="46"/>
      <c r="AE9" s="46"/>
      <c r="AF9" s="46"/>
    </row>
    <row r="10" spans="2:32" ht="30" x14ac:dyDescent="0.25">
      <c r="B10" s="13">
        <f t="shared" si="0"/>
        <v>5</v>
      </c>
      <c r="C10" s="20" t="s">
        <v>20</v>
      </c>
      <c r="D10" s="42" t="s">
        <v>33</v>
      </c>
      <c r="E10" s="40">
        <v>4.3499999999999996</v>
      </c>
      <c r="F10" s="40">
        <v>5.68</v>
      </c>
      <c r="G10" s="2">
        <v>1.37</v>
      </c>
      <c r="H10" s="2">
        <v>4.28</v>
      </c>
      <c r="I10" s="17"/>
      <c r="J10" s="17"/>
      <c r="K10" s="17"/>
      <c r="L10" s="17"/>
      <c r="M10" s="17"/>
      <c r="N10" s="40">
        <v>2.4500000000000002</v>
      </c>
      <c r="O10" s="40">
        <v>1.911</v>
      </c>
      <c r="P10" s="40">
        <v>1.56</v>
      </c>
      <c r="Q10" s="40">
        <v>1.8340000000000001</v>
      </c>
      <c r="R10" s="17"/>
      <c r="S10" s="17"/>
      <c r="T10" s="17"/>
      <c r="U10" s="17"/>
      <c r="V10" s="17"/>
      <c r="W10" s="5">
        <f t="shared" si="1"/>
        <v>3.1360000000000001</v>
      </c>
      <c r="X10" s="5">
        <f t="shared" si="2"/>
        <v>0</v>
      </c>
      <c r="Y10" s="5">
        <f t="shared" si="3"/>
        <v>1.5510000000000002</v>
      </c>
      <c r="Z10" s="34">
        <f t="shared" si="4"/>
        <v>0</v>
      </c>
      <c r="AB10" s="46"/>
      <c r="AC10" s="46"/>
      <c r="AD10" s="46"/>
      <c r="AE10" s="46"/>
      <c r="AF10" s="46"/>
    </row>
    <row r="11" spans="2:32" ht="30" x14ac:dyDescent="0.25">
      <c r="B11" s="13">
        <f t="shared" si="0"/>
        <v>6</v>
      </c>
      <c r="C11" s="20" t="s">
        <v>20</v>
      </c>
      <c r="D11" s="42" t="s">
        <v>32</v>
      </c>
      <c r="E11" s="2">
        <v>3.24</v>
      </c>
      <c r="F11" s="40">
        <v>6.6</v>
      </c>
      <c r="G11" s="2">
        <v>2.92</v>
      </c>
      <c r="H11" s="40">
        <v>6.36</v>
      </c>
      <c r="I11" s="17"/>
      <c r="J11" s="17"/>
      <c r="K11" s="17"/>
      <c r="L11" s="17"/>
      <c r="M11" s="17"/>
      <c r="N11" s="40">
        <v>1.885</v>
      </c>
      <c r="O11" s="40">
        <v>1.2230000000000001</v>
      </c>
      <c r="P11" s="40">
        <v>1.5629999999999999</v>
      </c>
      <c r="Q11" s="40">
        <v>2.0990000000000002</v>
      </c>
      <c r="R11" s="17"/>
      <c r="S11" s="17"/>
      <c r="T11" s="17"/>
      <c r="U11" s="17"/>
      <c r="V11" s="17"/>
      <c r="W11" s="5">
        <f t="shared" si="1"/>
        <v>3.8240000000000003</v>
      </c>
      <c r="X11" s="5">
        <f t="shared" si="2"/>
        <v>0</v>
      </c>
      <c r="Y11" s="5">
        <f t="shared" si="3"/>
        <v>1.3540000000000001</v>
      </c>
      <c r="Z11" s="34">
        <f t="shared" si="4"/>
        <v>0</v>
      </c>
      <c r="AB11" s="46" t="s">
        <v>101</v>
      </c>
      <c r="AC11" s="46"/>
      <c r="AD11" s="46"/>
      <c r="AE11" s="46"/>
      <c r="AF11" s="46"/>
    </row>
    <row r="12" spans="2:32" ht="30" x14ac:dyDescent="0.25">
      <c r="B12" s="13">
        <f t="shared" si="0"/>
        <v>7</v>
      </c>
      <c r="C12" s="20" t="s">
        <v>20</v>
      </c>
      <c r="D12" s="42" t="s">
        <v>31</v>
      </c>
      <c r="E12" s="2">
        <v>1.31</v>
      </c>
      <c r="F12" s="2">
        <v>2.27</v>
      </c>
      <c r="G12" s="2">
        <v>1.1599999999999999</v>
      </c>
      <c r="H12" s="2">
        <v>2.2599999999999998</v>
      </c>
      <c r="I12" s="17"/>
      <c r="J12" s="17"/>
      <c r="K12" s="17"/>
      <c r="L12" s="17"/>
      <c r="M12" s="17"/>
      <c r="N12" s="2">
        <v>1.9750000000000001</v>
      </c>
      <c r="O12" s="2">
        <v>1.1419999999999999</v>
      </c>
      <c r="P12" s="2">
        <v>2.3780000000000001</v>
      </c>
      <c r="Q12" s="2">
        <v>1.907</v>
      </c>
      <c r="R12" s="17"/>
      <c r="S12" s="17"/>
      <c r="T12" s="17"/>
      <c r="U12" s="17"/>
      <c r="V12" s="17"/>
      <c r="W12" s="5">
        <f t="shared" si="1"/>
        <v>1.4</v>
      </c>
      <c r="X12" s="5">
        <f t="shared" si="2"/>
        <v>0</v>
      </c>
      <c r="Y12" s="5">
        <f t="shared" si="3"/>
        <v>1.4803999999999999</v>
      </c>
      <c r="Z12" s="34">
        <f t="shared" si="4"/>
        <v>0</v>
      </c>
      <c r="AB12" s="46"/>
      <c r="AC12" s="46"/>
      <c r="AD12" s="46"/>
      <c r="AE12" s="46"/>
      <c r="AF12" s="46"/>
    </row>
    <row r="13" spans="2:32" x14ac:dyDescent="0.25">
      <c r="B13" s="13">
        <f t="shared" si="0"/>
        <v>8</v>
      </c>
      <c r="C13" s="21" t="s">
        <v>21</v>
      </c>
      <c r="D13" s="18" t="s">
        <v>92</v>
      </c>
      <c r="E13" s="2">
        <v>0.56000000000000005</v>
      </c>
      <c r="F13" s="2">
        <v>0.56000000000000005</v>
      </c>
      <c r="G13" s="2">
        <v>0.39</v>
      </c>
      <c r="H13" s="2">
        <v>0.22</v>
      </c>
      <c r="I13" s="2">
        <v>0.21</v>
      </c>
      <c r="J13" s="17"/>
      <c r="K13" s="17"/>
      <c r="L13" s="17"/>
      <c r="M13" s="17"/>
      <c r="N13" s="2">
        <v>0.16</v>
      </c>
      <c r="O13" s="2">
        <v>0.1</v>
      </c>
      <c r="P13" s="2">
        <v>0.255</v>
      </c>
      <c r="Q13" s="2">
        <v>0.29899999999999999</v>
      </c>
      <c r="R13" s="2">
        <v>0.115</v>
      </c>
      <c r="S13" s="17"/>
      <c r="T13" s="17"/>
      <c r="U13" s="17"/>
      <c r="V13" s="17"/>
      <c r="W13" s="5">
        <f t="shared" si="1"/>
        <v>0.38800000000000001</v>
      </c>
      <c r="X13" s="5">
        <f t="shared" si="2"/>
        <v>0</v>
      </c>
      <c r="Y13" s="5">
        <f t="shared" si="3"/>
        <v>0.18580000000000002</v>
      </c>
      <c r="Z13" s="34">
        <f t="shared" si="4"/>
        <v>0</v>
      </c>
      <c r="AB13" s="46"/>
      <c r="AC13" s="46"/>
      <c r="AD13" s="46"/>
      <c r="AE13" s="46"/>
      <c r="AF13" s="46"/>
    </row>
    <row r="14" spans="2:32" x14ac:dyDescent="0.25">
      <c r="B14" s="13">
        <f t="shared" si="0"/>
        <v>9</v>
      </c>
      <c r="C14" s="21" t="s">
        <v>21</v>
      </c>
      <c r="D14" s="18" t="s">
        <v>93</v>
      </c>
      <c r="E14" s="2">
        <v>0.49</v>
      </c>
      <c r="F14" s="2">
        <v>0.39</v>
      </c>
      <c r="G14" s="2">
        <v>0.25</v>
      </c>
      <c r="H14" s="2">
        <v>0.2</v>
      </c>
      <c r="I14" s="2">
        <v>0.24</v>
      </c>
      <c r="J14" s="17"/>
      <c r="K14" s="17"/>
      <c r="L14" s="17"/>
      <c r="M14" s="17"/>
      <c r="N14" s="2">
        <v>0.115</v>
      </c>
      <c r="O14" s="2">
        <v>0.23300000000000001</v>
      </c>
      <c r="P14" s="2">
        <v>0.27200000000000002</v>
      </c>
      <c r="Q14" s="2">
        <v>0.315</v>
      </c>
      <c r="R14" s="2">
        <v>0.23599999999999999</v>
      </c>
      <c r="S14" s="17"/>
      <c r="T14" s="17"/>
      <c r="U14" s="17"/>
      <c r="V14" s="17"/>
      <c r="W14" s="5">
        <f t="shared" si="1"/>
        <v>0.31399999999999995</v>
      </c>
      <c r="X14" s="5">
        <f t="shared" si="2"/>
        <v>0</v>
      </c>
      <c r="Y14" s="5">
        <f t="shared" si="3"/>
        <v>0.23420000000000002</v>
      </c>
      <c r="Z14" s="34">
        <f t="shared" si="4"/>
        <v>0</v>
      </c>
      <c r="AB14" s="46"/>
      <c r="AC14" s="46"/>
      <c r="AD14" s="46"/>
      <c r="AE14" s="46"/>
      <c r="AF14" s="46"/>
    </row>
    <row r="15" spans="2:32" x14ac:dyDescent="0.25">
      <c r="B15" s="13">
        <f t="shared" si="0"/>
        <v>10</v>
      </c>
      <c r="C15" s="21" t="s">
        <v>21</v>
      </c>
      <c r="D15" s="18" t="s">
        <v>94</v>
      </c>
      <c r="E15" s="2">
        <v>0.56999999999999995</v>
      </c>
      <c r="F15" s="2">
        <v>0.52</v>
      </c>
      <c r="G15" s="2">
        <v>0.23</v>
      </c>
      <c r="H15" s="2">
        <v>0.1</v>
      </c>
      <c r="I15" s="2">
        <v>0.26</v>
      </c>
      <c r="J15" s="17"/>
      <c r="K15" s="17"/>
      <c r="L15" s="17"/>
      <c r="M15" s="17"/>
      <c r="N15" s="2">
        <v>6.3E-2</v>
      </c>
      <c r="O15" s="2">
        <v>5.6000000000000001E-2</v>
      </c>
      <c r="P15" s="2">
        <v>5.0999999999999997E-2</v>
      </c>
      <c r="Q15" s="2">
        <v>4.8000000000000001E-2</v>
      </c>
      <c r="R15" s="2">
        <v>5.1999999999999998E-2</v>
      </c>
      <c r="S15" s="17"/>
      <c r="T15" s="17"/>
      <c r="U15" s="17"/>
      <c r="V15" s="17"/>
      <c r="W15" s="5">
        <f t="shared" si="1"/>
        <v>0.33599999999999997</v>
      </c>
      <c r="X15" s="5">
        <f t="shared" si="2"/>
        <v>0</v>
      </c>
      <c r="Y15" s="5">
        <f t="shared" si="3"/>
        <v>5.3999999999999992E-2</v>
      </c>
      <c r="Z15" s="34">
        <f t="shared" si="4"/>
        <v>0</v>
      </c>
      <c r="AB15" s="46"/>
      <c r="AC15" s="46"/>
      <c r="AD15" s="46"/>
      <c r="AE15" s="46"/>
      <c r="AF15" s="46"/>
    </row>
    <row r="16" spans="2:32" x14ac:dyDescent="0.25">
      <c r="B16" s="13">
        <f t="shared" si="0"/>
        <v>11</v>
      </c>
      <c r="C16" s="23" t="s">
        <v>62</v>
      </c>
      <c r="D16" s="1" t="s">
        <v>64</v>
      </c>
      <c r="E16" s="2">
        <v>0.38</v>
      </c>
      <c r="F16" s="2">
        <v>0.27</v>
      </c>
      <c r="G16" s="2">
        <v>0.24</v>
      </c>
      <c r="H16" s="2">
        <v>0.19</v>
      </c>
      <c r="I16" s="2">
        <v>0.27</v>
      </c>
      <c r="J16" s="17"/>
      <c r="K16" s="17"/>
      <c r="L16" s="17"/>
      <c r="M16" s="17"/>
      <c r="N16" s="2">
        <v>0.20300000000000001</v>
      </c>
      <c r="O16" s="2">
        <v>0.34200000000000003</v>
      </c>
      <c r="P16" s="2">
        <v>0.46600000000000003</v>
      </c>
      <c r="Q16" s="2">
        <v>0.441</v>
      </c>
      <c r="R16" s="2">
        <v>0.27</v>
      </c>
      <c r="S16" s="17"/>
      <c r="T16" s="17"/>
      <c r="U16" s="17"/>
      <c r="V16" s="17"/>
      <c r="W16" s="5">
        <f t="shared" si="1"/>
        <v>0.27</v>
      </c>
      <c r="X16" s="5">
        <f t="shared" si="2"/>
        <v>0</v>
      </c>
      <c r="Y16" s="5">
        <f t="shared" si="3"/>
        <v>0.34440000000000004</v>
      </c>
      <c r="Z16" s="34">
        <f t="shared" si="4"/>
        <v>0</v>
      </c>
      <c r="AB16" s="46"/>
      <c r="AC16" s="46"/>
      <c r="AD16" s="46"/>
      <c r="AE16" s="46"/>
      <c r="AF16" s="46"/>
    </row>
    <row r="17" spans="2:32" x14ac:dyDescent="0.25">
      <c r="B17" s="13">
        <f t="shared" si="0"/>
        <v>12</v>
      </c>
      <c r="C17" s="21" t="s">
        <v>25</v>
      </c>
      <c r="D17" s="18" t="s">
        <v>26</v>
      </c>
      <c r="E17" s="40">
        <v>3.12</v>
      </c>
      <c r="F17" s="40">
        <v>3.07</v>
      </c>
      <c r="G17" s="2">
        <v>0.73</v>
      </c>
      <c r="H17" s="2">
        <v>0.61</v>
      </c>
      <c r="I17" s="17"/>
      <c r="J17" s="17"/>
      <c r="K17" s="17"/>
      <c r="L17" s="17"/>
      <c r="M17" s="17"/>
      <c r="N17" s="2">
        <v>2.4470000000000001</v>
      </c>
      <c r="O17" s="2">
        <v>1.226</v>
      </c>
      <c r="P17" s="40">
        <v>3.3679999999999999</v>
      </c>
      <c r="Q17" s="40">
        <v>3.5209999999999999</v>
      </c>
      <c r="R17" s="17"/>
      <c r="S17" s="17"/>
      <c r="T17" s="17"/>
      <c r="U17" s="17"/>
      <c r="V17" s="17"/>
      <c r="W17" s="5">
        <f t="shared" si="1"/>
        <v>1.506</v>
      </c>
      <c r="X17" s="5">
        <f t="shared" si="2"/>
        <v>0</v>
      </c>
      <c r="Y17" s="5">
        <f t="shared" si="3"/>
        <v>2.1124000000000001</v>
      </c>
      <c r="Z17" s="34">
        <f t="shared" si="4"/>
        <v>0</v>
      </c>
      <c r="AB17" s="46"/>
      <c r="AC17" s="46"/>
      <c r="AD17" s="46"/>
      <c r="AE17" s="46"/>
      <c r="AF17" s="46"/>
    </row>
    <row r="18" spans="2:32" x14ac:dyDescent="0.25">
      <c r="B18" s="13">
        <f t="shared" si="0"/>
        <v>13</v>
      </c>
      <c r="C18" s="21" t="s">
        <v>25</v>
      </c>
      <c r="D18" s="18" t="s">
        <v>27</v>
      </c>
      <c r="E18" s="2">
        <v>0.49</v>
      </c>
      <c r="F18" s="2">
        <v>0.65</v>
      </c>
      <c r="G18" s="2">
        <v>1.18</v>
      </c>
      <c r="H18" s="2">
        <v>1.1100000000000001</v>
      </c>
      <c r="I18" s="17"/>
      <c r="J18" s="17"/>
      <c r="K18" s="17"/>
      <c r="L18" s="17"/>
      <c r="M18" s="17"/>
      <c r="N18" s="2">
        <v>1.5229999999999999</v>
      </c>
      <c r="O18" s="2">
        <v>1.2609999999999999</v>
      </c>
      <c r="P18" s="2">
        <v>1.9790000000000001</v>
      </c>
      <c r="Q18" s="2">
        <v>2.101</v>
      </c>
      <c r="R18" s="17"/>
      <c r="S18" s="17"/>
      <c r="T18" s="17"/>
      <c r="U18" s="17"/>
      <c r="V18" s="17"/>
      <c r="W18" s="5">
        <f t="shared" si="1"/>
        <v>0.68599999999999994</v>
      </c>
      <c r="X18" s="5">
        <f t="shared" si="2"/>
        <v>0</v>
      </c>
      <c r="Y18" s="5">
        <f t="shared" si="3"/>
        <v>1.3728</v>
      </c>
      <c r="Z18" s="34">
        <f t="shared" si="4"/>
        <v>0</v>
      </c>
      <c r="AB18" s="46"/>
      <c r="AC18" s="46"/>
      <c r="AD18" s="46"/>
      <c r="AE18" s="46"/>
      <c r="AF18" s="46"/>
    </row>
    <row r="19" spans="2:32" x14ac:dyDescent="0.25">
      <c r="B19" s="13">
        <f t="shared" si="0"/>
        <v>14</v>
      </c>
      <c r="C19" s="21" t="s">
        <v>25</v>
      </c>
      <c r="D19" s="19" t="s">
        <v>28</v>
      </c>
      <c r="E19" s="2">
        <v>0.85</v>
      </c>
      <c r="F19" s="2">
        <v>0.83</v>
      </c>
      <c r="G19" s="2">
        <v>0.9</v>
      </c>
      <c r="H19" s="2">
        <v>0.61</v>
      </c>
      <c r="I19" s="2">
        <v>0.46</v>
      </c>
      <c r="J19" s="17"/>
      <c r="K19" s="17"/>
      <c r="L19" s="17"/>
      <c r="M19" s="17"/>
      <c r="N19" s="2">
        <v>0.41599999999999998</v>
      </c>
      <c r="O19" s="2">
        <v>0.75</v>
      </c>
      <c r="P19" s="2">
        <v>1.446</v>
      </c>
      <c r="Q19" s="2">
        <v>1.135</v>
      </c>
      <c r="R19" s="2">
        <v>0.68899999999999995</v>
      </c>
      <c r="S19" s="17"/>
      <c r="T19" s="17"/>
      <c r="U19" s="17"/>
      <c r="V19" s="17"/>
      <c r="W19" s="5">
        <f t="shared" si="1"/>
        <v>0.73</v>
      </c>
      <c r="X19" s="5">
        <f t="shared" si="2"/>
        <v>0</v>
      </c>
      <c r="Y19" s="5">
        <f t="shared" si="3"/>
        <v>0.88719999999999999</v>
      </c>
      <c r="Z19" s="34">
        <f t="shared" si="4"/>
        <v>0</v>
      </c>
      <c r="AB19" s="46"/>
      <c r="AC19" s="46"/>
      <c r="AD19" s="46"/>
      <c r="AE19" s="46"/>
      <c r="AF19" s="46"/>
    </row>
    <row r="20" spans="2:32" x14ac:dyDescent="0.25">
      <c r="B20" s="13">
        <f t="shared" si="0"/>
        <v>15</v>
      </c>
      <c r="C20" s="21" t="s">
        <v>25</v>
      </c>
      <c r="D20" s="19" t="s">
        <v>29</v>
      </c>
      <c r="E20" s="2">
        <v>1.21</v>
      </c>
      <c r="F20" s="2">
        <v>1.75</v>
      </c>
      <c r="G20" s="2">
        <v>1.19</v>
      </c>
      <c r="H20" s="2">
        <v>1.3</v>
      </c>
      <c r="I20" s="2">
        <v>0.65</v>
      </c>
      <c r="J20" s="17"/>
      <c r="K20" s="17"/>
      <c r="L20" s="17"/>
      <c r="M20" s="17"/>
      <c r="N20" s="2">
        <v>0.254</v>
      </c>
      <c r="O20" s="2">
        <v>0.72499999999999998</v>
      </c>
      <c r="P20" s="40">
        <v>3.62</v>
      </c>
      <c r="Q20" s="2">
        <v>1.0469999999999999</v>
      </c>
      <c r="R20" s="2">
        <v>0.85399999999999998</v>
      </c>
      <c r="S20" s="17"/>
      <c r="T20" s="17"/>
      <c r="U20" s="17"/>
      <c r="V20" s="17"/>
      <c r="W20" s="5">
        <f t="shared" si="1"/>
        <v>1.2200000000000002</v>
      </c>
      <c r="X20" s="5">
        <f t="shared" si="2"/>
        <v>0</v>
      </c>
      <c r="Y20" s="5">
        <f t="shared" si="3"/>
        <v>1.3</v>
      </c>
      <c r="Z20" s="34">
        <f t="shared" si="4"/>
        <v>0</v>
      </c>
      <c r="AB20" s="46"/>
      <c r="AC20" s="46"/>
      <c r="AD20" s="46"/>
      <c r="AE20" s="46"/>
      <c r="AF20" s="46"/>
    </row>
    <row r="21" spans="2:32" x14ac:dyDescent="0.25">
      <c r="B21" s="13">
        <f t="shared" si="0"/>
        <v>16</v>
      </c>
      <c r="C21" s="22" t="s">
        <v>30</v>
      </c>
      <c r="D21" s="18" t="s">
        <v>36</v>
      </c>
      <c r="E21" s="2">
        <v>3.53</v>
      </c>
      <c r="F21" s="2">
        <v>1.71</v>
      </c>
      <c r="G21" s="2">
        <v>1.98</v>
      </c>
      <c r="H21" s="2">
        <v>2.38</v>
      </c>
      <c r="I21" s="2">
        <v>1.81</v>
      </c>
      <c r="J21" s="2">
        <v>1.48</v>
      </c>
      <c r="K21" s="2">
        <v>1.78</v>
      </c>
      <c r="L21" s="2">
        <v>1.69</v>
      </c>
      <c r="M21" s="2">
        <v>1.42</v>
      </c>
      <c r="N21" s="2">
        <v>0.28599999999999998</v>
      </c>
      <c r="O21" s="2">
        <v>0.502</v>
      </c>
      <c r="P21" s="2">
        <v>0.16200000000000001</v>
      </c>
      <c r="Q21" s="2">
        <v>0.13200000000000001</v>
      </c>
      <c r="R21" s="2">
        <v>0.124</v>
      </c>
      <c r="S21" s="2">
        <v>0.253</v>
      </c>
      <c r="T21" s="2">
        <v>0.22800000000000001</v>
      </c>
      <c r="U21" s="2">
        <v>0.32800000000000001</v>
      </c>
      <c r="V21" s="2">
        <v>0.249</v>
      </c>
      <c r="W21" s="5">
        <f t="shared" si="1"/>
        <v>2.282</v>
      </c>
      <c r="X21" s="5">
        <f t="shared" si="2"/>
        <v>1.5924999999999998</v>
      </c>
      <c r="Y21" s="5">
        <f t="shared" si="3"/>
        <v>0.2412</v>
      </c>
      <c r="Z21" s="34">
        <f t="shared" si="4"/>
        <v>0.21159999999999995</v>
      </c>
      <c r="AB21" s="46"/>
      <c r="AC21" s="46"/>
      <c r="AD21" s="46"/>
      <c r="AE21" s="46"/>
      <c r="AF21" s="46"/>
    </row>
    <row r="22" spans="2:32" x14ac:dyDescent="0.25">
      <c r="B22" s="13">
        <f t="shared" si="0"/>
        <v>17</v>
      </c>
      <c r="C22" s="22" t="s">
        <v>30</v>
      </c>
      <c r="D22" s="18" t="s">
        <v>37</v>
      </c>
      <c r="E22" s="2">
        <v>3.58</v>
      </c>
      <c r="F22" s="2">
        <v>2.2400000000000002</v>
      </c>
      <c r="G22" s="2">
        <v>3.71</v>
      </c>
      <c r="H22" s="2">
        <v>3.22</v>
      </c>
      <c r="I22" s="2">
        <v>2.16</v>
      </c>
      <c r="J22" s="2">
        <v>1.86</v>
      </c>
      <c r="K22" s="2">
        <v>2.2799999999999998</v>
      </c>
      <c r="L22" s="2">
        <v>1.63</v>
      </c>
      <c r="M22" s="2">
        <v>1.9</v>
      </c>
      <c r="N22" s="2">
        <v>0.374</v>
      </c>
      <c r="O22" s="2">
        <v>0.33700000000000002</v>
      </c>
      <c r="P22" s="2">
        <v>0.24199999999999999</v>
      </c>
      <c r="Q22" s="2">
        <v>0.26700000000000002</v>
      </c>
      <c r="R22" s="2">
        <v>0.127</v>
      </c>
      <c r="S22" s="40">
        <v>1.7290000000000001</v>
      </c>
      <c r="T22" s="40">
        <v>0.89</v>
      </c>
      <c r="U22" s="40">
        <v>1.3939999999999999</v>
      </c>
      <c r="V22" s="40">
        <v>1.655</v>
      </c>
      <c r="W22" s="5">
        <f t="shared" si="1"/>
        <v>2.9820000000000002</v>
      </c>
      <c r="X22" s="5">
        <f t="shared" si="2"/>
        <v>1.9175</v>
      </c>
      <c r="Y22" s="5">
        <f t="shared" si="3"/>
        <v>0.26940000000000003</v>
      </c>
      <c r="Z22" s="34">
        <f t="shared" si="4"/>
        <v>1.1335999999999999</v>
      </c>
      <c r="AB22" s="46"/>
      <c r="AC22" s="46"/>
      <c r="AD22" s="46"/>
      <c r="AE22" s="46"/>
      <c r="AF22" s="46"/>
    </row>
    <row r="23" spans="2:32" x14ac:dyDescent="0.25">
      <c r="B23" s="13">
        <f t="shared" si="0"/>
        <v>18</v>
      </c>
      <c r="C23" s="22" t="s">
        <v>30</v>
      </c>
      <c r="D23" s="18" t="s">
        <v>38</v>
      </c>
      <c r="E23" s="2">
        <v>3.38</v>
      </c>
      <c r="F23" s="2">
        <v>2.57</v>
      </c>
      <c r="G23" s="2">
        <v>2.54</v>
      </c>
      <c r="H23" s="2">
        <v>2.88</v>
      </c>
      <c r="I23" s="2">
        <v>1.64</v>
      </c>
      <c r="J23" s="2">
        <v>1.99</v>
      </c>
      <c r="K23" s="2">
        <v>2.46</v>
      </c>
      <c r="L23" s="2">
        <v>2.34</v>
      </c>
      <c r="M23" s="2">
        <v>1.76</v>
      </c>
      <c r="N23" s="2">
        <v>0.39100000000000001</v>
      </c>
      <c r="O23" s="2">
        <v>0.38200000000000001</v>
      </c>
      <c r="P23" s="2">
        <v>0.19600000000000001</v>
      </c>
      <c r="Q23" s="2">
        <v>0.221</v>
      </c>
      <c r="R23" s="2">
        <v>0.11899999999999999</v>
      </c>
      <c r="S23" s="40">
        <v>2.6320000000000001</v>
      </c>
      <c r="T23" s="40">
        <v>1.7190000000000001</v>
      </c>
      <c r="U23" s="40">
        <v>1.8879999999999999</v>
      </c>
      <c r="V23" s="40">
        <v>1.885</v>
      </c>
      <c r="W23" s="5">
        <f t="shared" si="1"/>
        <v>2.6020000000000003</v>
      </c>
      <c r="X23" s="5">
        <f t="shared" si="2"/>
        <v>2.1375000000000002</v>
      </c>
      <c r="Y23" s="5">
        <f t="shared" si="3"/>
        <v>0.26180000000000003</v>
      </c>
      <c r="Z23" s="34">
        <f t="shared" si="4"/>
        <v>1.6248</v>
      </c>
      <c r="AB23" s="46"/>
      <c r="AC23" s="46"/>
      <c r="AD23" s="46"/>
      <c r="AE23" s="46"/>
      <c r="AF23" s="46"/>
    </row>
    <row r="24" spans="2:32" x14ac:dyDescent="0.25">
      <c r="B24" s="13">
        <f t="shared" si="0"/>
        <v>19</v>
      </c>
      <c r="C24" s="22" t="s">
        <v>30</v>
      </c>
      <c r="D24" s="18" t="s">
        <v>39</v>
      </c>
      <c r="E24" s="2">
        <v>3.06</v>
      </c>
      <c r="F24" s="2">
        <v>1.79</v>
      </c>
      <c r="G24" s="2">
        <v>2.57</v>
      </c>
      <c r="H24" s="2">
        <v>1.76</v>
      </c>
      <c r="I24" s="2">
        <v>1.37</v>
      </c>
      <c r="J24" s="2">
        <v>1.67</v>
      </c>
      <c r="K24" s="2">
        <v>1.3</v>
      </c>
      <c r="L24" s="2">
        <v>1.46</v>
      </c>
      <c r="M24" s="2">
        <v>0.82</v>
      </c>
      <c r="N24" s="40">
        <v>0.69099999999999995</v>
      </c>
      <c r="O24" s="40">
        <v>0.63</v>
      </c>
      <c r="P24" s="40">
        <v>0.63700000000000001</v>
      </c>
      <c r="Q24" s="40">
        <v>0.51100000000000001</v>
      </c>
      <c r="R24" s="2">
        <v>9.5000000000000001E-2</v>
      </c>
      <c r="S24" s="43">
        <v>4.7359999999999998</v>
      </c>
      <c r="T24" s="43">
        <v>5.4349999999999996</v>
      </c>
      <c r="U24" s="40">
        <v>0.75</v>
      </c>
      <c r="V24" s="40">
        <v>0.86499999999999999</v>
      </c>
      <c r="W24" s="5">
        <f t="shared" si="1"/>
        <v>2.11</v>
      </c>
      <c r="X24" s="5">
        <f t="shared" si="2"/>
        <v>1.3125</v>
      </c>
      <c r="Y24" s="5">
        <f t="shared" si="3"/>
        <v>0.51280000000000003</v>
      </c>
      <c r="Z24" s="34">
        <f t="shared" si="4"/>
        <v>2.3571999999999997</v>
      </c>
      <c r="AB24" s="46"/>
      <c r="AC24" s="46"/>
      <c r="AD24" s="46"/>
      <c r="AE24" s="46"/>
      <c r="AF24" s="46"/>
    </row>
    <row r="25" spans="2:32" x14ac:dyDescent="0.25">
      <c r="B25" s="13">
        <f t="shared" si="0"/>
        <v>20</v>
      </c>
      <c r="C25" s="22" t="s">
        <v>30</v>
      </c>
      <c r="D25" s="18" t="s">
        <v>40</v>
      </c>
      <c r="E25" s="2">
        <v>1.7</v>
      </c>
      <c r="F25" s="2">
        <v>1.36</v>
      </c>
      <c r="G25" s="2">
        <v>1.7</v>
      </c>
      <c r="H25" s="2">
        <v>1.73</v>
      </c>
      <c r="I25" s="2">
        <v>2.09</v>
      </c>
      <c r="J25" s="2">
        <v>1.38</v>
      </c>
      <c r="K25" s="2">
        <v>1.43</v>
      </c>
      <c r="L25" s="2">
        <v>0.99</v>
      </c>
      <c r="M25" s="2">
        <v>0.94</v>
      </c>
      <c r="N25" s="2">
        <v>0.41499999999999998</v>
      </c>
      <c r="O25" s="2">
        <v>0.38100000000000001</v>
      </c>
      <c r="P25" s="2">
        <v>0.27400000000000002</v>
      </c>
      <c r="Q25" s="2">
        <v>0.33800000000000002</v>
      </c>
      <c r="R25" s="2">
        <v>0.188</v>
      </c>
      <c r="S25" s="2">
        <v>0.91600000000000004</v>
      </c>
      <c r="T25" s="40">
        <v>1.0820000000000001</v>
      </c>
      <c r="U25" s="2">
        <v>0.65800000000000003</v>
      </c>
      <c r="V25" s="2">
        <v>0.88800000000000001</v>
      </c>
      <c r="W25" s="5">
        <f t="shared" si="1"/>
        <v>1.716</v>
      </c>
      <c r="X25" s="5">
        <f t="shared" si="2"/>
        <v>1.1850000000000001</v>
      </c>
      <c r="Y25" s="5">
        <f t="shared" si="3"/>
        <v>0.31920000000000004</v>
      </c>
      <c r="Z25" s="34">
        <f t="shared" si="4"/>
        <v>0.70879999999999999</v>
      </c>
      <c r="AB25" s="46"/>
      <c r="AC25" s="46"/>
      <c r="AD25" s="46"/>
      <c r="AE25" s="46"/>
      <c r="AF25" s="46"/>
    </row>
    <row r="26" spans="2:32" ht="30" x14ac:dyDescent="0.25">
      <c r="B26" s="13">
        <f t="shared" si="0"/>
        <v>21</v>
      </c>
      <c r="C26" s="24" t="s">
        <v>55</v>
      </c>
      <c r="D26" s="18" t="s">
        <v>56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5">
        <f t="shared" si="1"/>
        <v>0</v>
      </c>
      <c r="X26" s="5">
        <f t="shared" si="2"/>
        <v>0</v>
      </c>
      <c r="Y26" s="5">
        <f t="shared" si="3"/>
        <v>0</v>
      </c>
      <c r="Z26" s="34">
        <f t="shared" si="4"/>
        <v>0</v>
      </c>
      <c r="AB26" s="46"/>
      <c r="AC26" s="46"/>
      <c r="AD26" s="46"/>
      <c r="AE26" s="46"/>
      <c r="AF26" s="46"/>
    </row>
    <row r="27" spans="2:32" ht="30" x14ac:dyDescent="0.25">
      <c r="B27" s="13">
        <f t="shared" si="0"/>
        <v>22</v>
      </c>
      <c r="C27" s="24" t="s">
        <v>55</v>
      </c>
      <c r="D27" s="18" t="s">
        <v>58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5">
        <f t="shared" si="1"/>
        <v>0</v>
      </c>
      <c r="X27" s="5">
        <f t="shared" si="2"/>
        <v>0</v>
      </c>
      <c r="Y27" s="5">
        <f t="shared" si="3"/>
        <v>0</v>
      </c>
      <c r="Z27" s="34">
        <f t="shared" si="4"/>
        <v>0</v>
      </c>
      <c r="AB27" s="46"/>
      <c r="AC27" s="46"/>
      <c r="AD27" s="46"/>
      <c r="AE27" s="46"/>
      <c r="AF27" s="46"/>
    </row>
    <row r="28" spans="2:32" ht="30" x14ac:dyDescent="0.25">
      <c r="B28" s="13">
        <f t="shared" si="0"/>
        <v>23</v>
      </c>
      <c r="C28" s="24" t="s">
        <v>55</v>
      </c>
      <c r="D28" s="18" t="s">
        <v>59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5">
        <f t="shared" si="1"/>
        <v>0</v>
      </c>
      <c r="X28" s="5">
        <f t="shared" si="2"/>
        <v>0</v>
      </c>
      <c r="Y28" s="5">
        <f t="shared" si="3"/>
        <v>0</v>
      </c>
      <c r="Z28" s="34">
        <f t="shared" si="4"/>
        <v>0</v>
      </c>
      <c r="AB28" s="46"/>
      <c r="AC28" s="46"/>
      <c r="AD28" s="46"/>
      <c r="AE28" s="46"/>
      <c r="AF28" s="46"/>
    </row>
    <row r="29" spans="2:32" ht="15.75" thickBot="1" x14ac:dyDescent="0.3">
      <c r="B29" s="13">
        <f t="shared" si="0"/>
        <v>24</v>
      </c>
      <c r="C29" s="24" t="s">
        <v>68</v>
      </c>
      <c r="D29" s="18" t="s">
        <v>73</v>
      </c>
      <c r="E29" s="3"/>
      <c r="F29" s="17"/>
      <c r="G29" s="3"/>
      <c r="H29" s="17"/>
      <c r="I29" s="17"/>
      <c r="J29" s="17"/>
      <c r="K29" s="17"/>
      <c r="L29" s="17"/>
      <c r="M29" s="17"/>
      <c r="N29" s="3"/>
      <c r="O29" s="17"/>
      <c r="P29" s="3"/>
      <c r="Q29" s="17"/>
      <c r="R29" s="17"/>
      <c r="S29" s="17"/>
      <c r="T29" s="17"/>
      <c r="U29" s="17"/>
      <c r="V29" s="17"/>
      <c r="W29" s="5">
        <f t="shared" si="1"/>
        <v>0</v>
      </c>
      <c r="X29" s="5">
        <f t="shared" si="2"/>
        <v>0</v>
      </c>
      <c r="Y29" s="5">
        <f t="shared" si="3"/>
        <v>0</v>
      </c>
      <c r="Z29" s="34">
        <f t="shared" si="4"/>
        <v>0</v>
      </c>
      <c r="AB29" s="46"/>
      <c r="AC29" s="46"/>
      <c r="AD29" s="46"/>
      <c r="AE29" s="46"/>
      <c r="AF29" s="46"/>
    </row>
    <row r="30" spans="2:32" ht="15.75" thickBot="1" x14ac:dyDescent="0.3">
      <c r="B30" s="13">
        <f t="shared" si="0"/>
        <v>25</v>
      </c>
      <c r="C30" s="24" t="s">
        <v>68</v>
      </c>
      <c r="D30" s="18" t="s">
        <v>74</v>
      </c>
      <c r="E30" s="3"/>
      <c r="F30" s="17"/>
      <c r="G30" s="3"/>
      <c r="H30" s="17"/>
      <c r="I30" s="17"/>
      <c r="J30" s="17"/>
      <c r="K30" s="17"/>
      <c r="L30" s="17"/>
      <c r="M30" s="17"/>
      <c r="N30" s="3"/>
      <c r="O30" s="17"/>
      <c r="P30" s="3"/>
      <c r="Q30" s="17"/>
      <c r="R30" s="17"/>
      <c r="S30" s="17"/>
      <c r="T30" s="17"/>
      <c r="U30" s="17"/>
      <c r="V30" s="17"/>
      <c r="W30" s="5">
        <f t="shared" si="1"/>
        <v>0</v>
      </c>
      <c r="X30" s="5">
        <f t="shared" si="2"/>
        <v>0</v>
      </c>
      <c r="Y30" s="5">
        <f t="shared" si="3"/>
        <v>0</v>
      </c>
      <c r="Z30" s="34">
        <f t="shared" si="4"/>
        <v>0</v>
      </c>
      <c r="AB30" s="46"/>
      <c r="AC30" s="46"/>
      <c r="AD30" s="46"/>
      <c r="AE30" s="46"/>
      <c r="AF30" s="46"/>
    </row>
    <row r="31" spans="2:32" ht="15.75" thickBot="1" x14ac:dyDescent="0.3">
      <c r="B31" s="13">
        <f t="shared" si="0"/>
        <v>26</v>
      </c>
      <c r="C31" s="24" t="s">
        <v>68</v>
      </c>
      <c r="D31" s="18" t="s">
        <v>69</v>
      </c>
      <c r="E31" s="3"/>
      <c r="F31" s="17"/>
      <c r="G31" s="3"/>
      <c r="H31" s="17"/>
      <c r="I31" s="17"/>
      <c r="J31" s="17"/>
      <c r="K31" s="17"/>
      <c r="L31" s="17"/>
      <c r="M31" s="17"/>
      <c r="N31" s="3"/>
      <c r="O31" s="17"/>
      <c r="P31" s="3"/>
      <c r="Q31" s="17"/>
      <c r="R31" s="17"/>
      <c r="S31" s="17"/>
      <c r="T31" s="17"/>
      <c r="U31" s="17"/>
      <c r="V31" s="17"/>
      <c r="W31" s="5">
        <f t="shared" si="1"/>
        <v>0</v>
      </c>
      <c r="X31" s="5">
        <f t="shared" si="2"/>
        <v>0</v>
      </c>
      <c r="Y31" s="5">
        <f t="shared" si="3"/>
        <v>0</v>
      </c>
      <c r="Z31" s="34">
        <f t="shared" si="4"/>
        <v>0</v>
      </c>
      <c r="AB31" s="46"/>
      <c r="AC31" s="46"/>
      <c r="AD31" s="46"/>
      <c r="AE31" s="46"/>
      <c r="AF31" s="46"/>
    </row>
    <row r="32" spans="2:32" ht="15.75" thickBot="1" x14ac:dyDescent="0.3">
      <c r="B32" s="15">
        <f t="shared" si="0"/>
        <v>27</v>
      </c>
      <c r="C32" s="25" t="s">
        <v>68</v>
      </c>
      <c r="D32" s="26" t="s">
        <v>70</v>
      </c>
      <c r="E32" s="3">
        <v>1.5</v>
      </c>
      <c r="F32" s="17"/>
      <c r="G32" s="3">
        <v>3.18</v>
      </c>
      <c r="H32" s="17"/>
      <c r="I32" s="17"/>
      <c r="J32" s="17"/>
      <c r="K32" s="17"/>
      <c r="L32" s="17"/>
      <c r="M32" s="17"/>
      <c r="N32" s="3">
        <v>0.19500000000000001</v>
      </c>
      <c r="O32" s="17"/>
      <c r="P32" s="3">
        <v>0.25600000000000001</v>
      </c>
      <c r="Q32" s="17"/>
      <c r="R32" s="17"/>
      <c r="S32" s="17"/>
      <c r="T32" s="17"/>
      <c r="U32" s="17"/>
      <c r="V32" s="17"/>
      <c r="W32" s="35">
        <f t="shared" si="1"/>
        <v>0.93599999999999994</v>
      </c>
      <c r="X32" s="35">
        <f t="shared" si="2"/>
        <v>0</v>
      </c>
      <c r="Y32" s="35">
        <f t="shared" si="3"/>
        <v>9.0200000000000002E-2</v>
      </c>
      <c r="Z32" s="36">
        <f t="shared" si="4"/>
        <v>0</v>
      </c>
      <c r="AB32" s="46"/>
      <c r="AC32" s="46"/>
      <c r="AD32" s="46"/>
      <c r="AE32" s="46"/>
      <c r="AF32" s="46"/>
    </row>
  </sheetData>
  <mergeCells count="38">
    <mergeCell ref="B4:B5"/>
    <mergeCell ref="C4:C5"/>
    <mergeCell ref="D4:D5"/>
    <mergeCell ref="W4:Z4"/>
    <mergeCell ref="E2:M2"/>
    <mergeCell ref="AB4:AF4"/>
    <mergeCell ref="AB5:AF5"/>
    <mergeCell ref="AB6:AF6"/>
    <mergeCell ref="E4:I4"/>
    <mergeCell ref="J4:M4"/>
    <mergeCell ref="N4:R4"/>
    <mergeCell ref="S4:V4"/>
    <mergeCell ref="AB7:AF7"/>
    <mergeCell ref="AB8:AF8"/>
    <mergeCell ref="AB9:AF9"/>
    <mergeCell ref="AB10:AF10"/>
    <mergeCell ref="AB11:AF11"/>
    <mergeCell ref="AB12:AF12"/>
    <mergeCell ref="AB13:AF13"/>
    <mergeCell ref="AB14:AF14"/>
    <mergeCell ref="AB15:AF15"/>
    <mergeCell ref="AB16:AF16"/>
    <mergeCell ref="AB17:AF17"/>
    <mergeCell ref="AB18:AF18"/>
    <mergeCell ref="AB19:AF19"/>
    <mergeCell ref="AB20:AF20"/>
    <mergeCell ref="AB21:AF21"/>
    <mergeCell ref="AB22:AF22"/>
    <mergeCell ref="AB23:AF23"/>
    <mergeCell ref="AB24:AF24"/>
    <mergeCell ref="AB25:AF25"/>
    <mergeCell ref="AB26:AF26"/>
    <mergeCell ref="AB32:AF32"/>
    <mergeCell ref="AB27:AF27"/>
    <mergeCell ref="AB28:AF28"/>
    <mergeCell ref="AB29:AF29"/>
    <mergeCell ref="AB30:AF30"/>
    <mergeCell ref="AB31:AF3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4"/>
  <sheetViews>
    <sheetView topLeftCell="B28" zoomScaleNormal="100" workbookViewId="0">
      <selection activeCell="N48" sqref="N48"/>
    </sheetView>
  </sheetViews>
  <sheetFormatPr defaultColWidth="8.7109375" defaultRowHeight="15" x14ac:dyDescent="0.25"/>
  <cols>
    <col min="2" max="2" width="4.7109375" bestFit="1" customWidth="1"/>
    <col min="3" max="3" width="16.42578125" bestFit="1" customWidth="1"/>
    <col min="4" max="4" width="51.5703125" bestFit="1" customWidth="1"/>
    <col min="5" max="5" width="12.42578125" customWidth="1"/>
    <col min="6" max="6" width="12.7109375" customWidth="1"/>
    <col min="23" max="23" width="10.7109375" bestFit="1" customWidth="1"/>
  </cols>
  <sheetData>
    <row r="1" spans="2:32" ht="15.75" thickBot="1" x14ac:dyDescent="0.3"/>
    <row r="2" spans="2:32" ht="16.5" thickBot="1" x14ac:dyDescent="0.3">
      <c r="E2" s="49" t="s">
        <v>75</v>
      </c>
      <c r="F2" s="49"/>
      <c r="G2" s="49"/>
      <c r="H2" s="49"/>
      <c r="I2" s="49"/>
      <c r="J2" s="49"/>
      <c r="K2" s="49"/>
      <c r="L2" s="49"/>
      <c r="M2" s="49"/>
    </row>
    <row r="3" spans="2:32" ht="15.75" thickBot="1" x14ac:dyDescent="0.3"/>
    <row r="4" spans="2:32" x14ac:dyDescent="0.25">
      <c r="B4" s="52" t="s">
        <v>8</v>
      </c>
      <c r="C4" s="54" t="s">
        <v>16</v>
      </c>
      <c r="D4" s="54" t="s">
        <v>12</v>
      </c>
      <c r="E4" s="51" t="s">
        <v>77</v>
      </c>
      <c r="F4" s="51"/>
      <c r="G4" s="51"/>
      <c r="H4" s="51"/>
      <c r="I4" s="51"/>
      <c r="J4" s="51" t="s">
        <v>86</v>
      </c>
      <c r="K4" s="51"/>
      <c r="L4" s="51"/>
      <c r="M4" s="51"/>
      <c r="N4" s="51" t="s">
        <v>79</v>
      </c>
      <c r="O4" s="51"/>
      <c r="P4" s="51"/>
      <c r="Q4" s="51"/>
      <c r="R4" s="51"/>
      <c r="S4" s="51" t="s">
        <v>87</v>
      </c>
      <c r="T4" s="51"/>
      <c r="U4" s="51"/>
      <c r="V4" s="51"/>
      <c r="W4" s="56" t="s">
        <v>83</v>
      </c>
      <c r="X4" s="56"/>
      <c r="Y4" s="56"/>
      <c r="Z4" s="57"/>
      <c r="AB4" s="50" t="s">
        <v>95</v>
      </c>
      <c r="AC4" s="50"/>
      <c r="AD4" s="50"/>
      <c r="AE4" s="50"/>
      <c r="AF4" s="50"/>
    </row>
    <row r="5" spans="2:32" x14ac:dyDescent="0.25">
      <c r="B5" s="53"/>
      <c r="C5" s="55"/>
      <c r="D5" s="55"/>
      <c r="E5" s="27" t="s">
        <v>1</v>
      </c>
      <c r="F5" s="27" t="s">
        <v>0</v>
      </c>
      <c r="G5" s="27" t="s">
        <v>76</v>
      </c>
      <c r="H5" s="27" t="s">
        <v>2</v>
      </c>
      <c r="I5" s="27" t="s">
        <v>3</v>
      </c>
      <c r="J5" s="27" t="s">
        <v>5</v>
      </c>
      <c r="K5" s="27" t="s">
        <v>4</v>
      </c>
      <c r="L5" s="27" t="s">
        <v>7</v>
      </c>
      <c r="M5" s="27" t="s">
        <v>6</v>
      </c>
      <c r="N5" s="27" t="s">
        <v>1</v>
      </c>
      <c r="O5" s="27" t="s">
        <v>0</v>
      </c>
      <c r="P5" s="27" t="s">
        <v>76</v>
      </c>
      <c r="Q5" s="27" t="s">
        <v>2</v>
      </c>
      <c r="R5" s="27" t="s">
        <v>3</v>
      </c>
      <c r="S5" s="27" t="s">
        <v>5</v>
      </c>
      <c r="T5" s="27" t="s">
        <v>4</v>
      </c>
      <c r="U5" s="27" t="s">
        <v>7</v>
      </c>
      <c r="V5" s="27" t="s">
        <v>6</v>
      </c>
      <c r="W5" s="32" t="s">
        <v>89</v>
      </c>
      <c r="X5" s="32" t="s">
        <v>90</v>
      </c>
      <c r="Y5" s="32" t="s">
        <v>88</v>
      </c>
      <c r="Z5" s="33" t="s">
        <v>91</v>
      </c>
      <c r="AB5" s="46"/>
      <c r="AC5" s="46"/>
      <c r="AD5" s="46"/>
      <c r="AE5" s="46"/>
      <c r="AF5" s="46"/>
    </row>
    <row r="6" spans="2:32" x14ac:dyDescent="0.25">
      <c r="B6" s="29">
        <v>1</v>
      </c>
      <c r="C6" s="23" t="s">
        <v>41</v>
      </c>
      <c r="D6" s="18" t="s">
        <v>44</v>
      </c>
      <c r="E6" s="4">
        <v>2.46</v>
      </c>
      <c r="F6" s="37"/>
      <c r="G6" s="38">
        <v>3.72</v>
      </c>
      <c r="H6" s="38">
        <v>3.84</v>
      </c>
      <c r="I6" s="4">
        <v>2.2000000000000002</v>
      </c>
      <c r="J6" s="38">
        <v>4.4400000000000004</v>
      </c>
      <c r="K6" s="38">
        <v>4.6500000000000004</v>
      </c>
      <c r="L6" s="4">
        <v>1.45</v>
      </c>
      <c r="M6" s="4">
        <v>2.0099999999999998</v>
      </c>
      <c r="N6" s="4">
        <v>0.35099999999999998</v>
      </c>
      <c r="O6" s="37"/>
      <c r="P6" s="4">
        <v>0.34499999999999997</v>
      </c>
      <c r="Q6" s="4">
        <v>0.34599999999999997</v>
      </c>
      <c r="R6" s="4">
        <v>0.29199999999999998</v>
      </c>
      <c r="S6" s="4">
        <v>0.29299999999999998</v>
      </c>
      <c r="T6" s="4">
        <v>0.26900000000000002</v>
      </c>
      <c r="U6" s="4">
        <v>0.39300000000000002</v>
      </c>
      <c r="V6" s="4">
        <v>0.30499999999999999</v>
      </c>
      <c r="W6" s="5">
        <f>(G6+E6+F6+I6+H6)/5</f>
        <v>2.444</v>
      </c>
      <c r="X6" s="5">
        <f>(J6+K6+L6+M6)/4</f>
        <v>3.1374999999999997</v>
      </c>
      <c r="Y6" s="5">
        <f>(N6+O6+P6+Q6+R6)/5</f>
        <v>0.26679999999999998</v>
      </c>
      <c r="Z6" s="34">
        <f>(S6+T6+U6+V6)/5</f>
        <v>0.252</v>
      </c>
      <c r="AB6" s="46"/>
      <c r="AC6" s="46"/>
      <c r="AD6" s="46"/>
      <c r="AE6" s="46"/>
      <c r="AF6" s="46"/>
    </row>
    <row r="7" spans="2:32" x14ac:dyDescent="0.25">
      <c r="B7" s="29">
        <f>B6+1</f>
        <v>2</v>
      </c>
      <c r="C7" s="23" t="s">
        <v>41</v>
      </c>
      <c r="D7" s="18" t="s">
        <v>45</v>
      </c>
      <c r="E7" s="4">
        <v>0.65</v>
      </c>
      <c r="F7" s="37"/>
      <c r="G7" s="4">
        <v>0.93</v>
      </c>
      <c r="H7" s="4">
        <v>1.37</v>
      </c>
      <c r="I7" s="4">
        <v>0.95</v>
      </c>
      <c r="J7" s="4">
        <v>1.08</v>
      </c>
      <c r="K7" s="4">
        <v>1.35</v>
      </c>
      <c r="L7" s="4">
        <v>0.56999999999999995</v>
      </c>
      <c r="M7" s="4">
        <v>0.92</v>
      </c>
      <c r="N7" s="4">
        <v>0.16200000000000001</v>
      </c>
      <c r="O7" s="37"/>
      <c r="P7" s="4">
        <v>0.21299999999999999</v>
      </c>
      <c r="Q7" s="4">
        <v>0.17599999999999999</v>
      </c>
      <c r="R7" s="4">
        <v>0.112</v>
      </c>
      <c r="S7" s="4">
        <v>0.25600000000000001</v>
      </c>
      <c r="T7" s="4">
        <v>0.43099999999999999</v>
      </c>
      <c r="U7" s="4">
        <v>0.22</v>
      </c>
      <c r="V7" s="4">
        <v>0.28199999999999997</v>
      </c>
      <c r="W7" s="5">
        <f t="shared" ref="W7:W54" si="0">(G7+E7+F7+I7+H7)/5</f>
        <v>0.78</v>
      </c>
      <c r="X7" s="5">
        <f t="shared" ref="X7:X54" si="1">(J7+K7+L7+M7)/4</f>
        <v>0.98</v>
      </c>
      <c r="Y7" s="5">
        <f t="shared" ref="Y7:Y54" si="2">(N7+O7+P7+Q7+R7)/5</f>
        <v>0.1326</v>
      </c>
      <c r="Z7" s="34">
        <f t="shared" ref="Z7:Z54" si="3">(S7+T7+U7+V7)/5</f>
        <v>0.23780000000000001</v>
      </c>
      <c r="AB7" s="46"/>
      <c r="AC7" s="46"/>
      <c r="AD7" s="46"/>
      <c r="AE7" s="46"/>
      <c r="AF7" s="46"/>
    </row>
    <row r="8" spans="2:32" x14ac:dyDescent="0.25">
      <c r="B8" s="29">
        <f t="shared" ref="B8:B54" si="4">B7+1</f>
        <v>3</v>
      </c>
      <c r="C8" s="23" t="s">
        <v>41</v>
      </c>
      <c r="D8" s="18" t="s">
        <v>46</v>
      </c>
      <c r="E8" s="4">
        <v>0.85</v>
      </c>
      <c r="F8" s="37"/>
      <c r="G8" s="4">
        <v>0.93</v>
      </c>
      <c r="H8" s="4">
        <v>0.45</v>
      </c>
      <c r="I8" s="4">
        <v>1.21</v>
      </c>
      <c r="J8" s="4">
        <v>1.28</v>
      </c>
      <c r="K8" s="4">
        <v>1.18</v>
      </c>
      <c r="L8" s="4">
        <v>1.1299999999999999</v>
      </c>
      <c r="M8" s="4">
        <v>0.99</v>
      </c>
      <c r="N8" s="4">
        <v>0.316</v>
      </c>
      <c r="O8" s="37"/>
      <c r="P8" s="4">
        <v>0.51300000000000001</v>
      </c>
      <c r="Q8" s="38">
        <v>0.86799999999999999</v>
      </c>
      <c r="R8" s="4">
        <v>0.189</v>
      </c>
      <c r="S8" s="38">
        <v>0.60599999999999998</v>
      </c>
      <c r="T8" s="38">
        <v>0.56899999999999995</v>
      </c>
      <c r="U8" s="4">
        <v>0.374</v>
      </c>
      <c r="V8" s="4">
        <v>0.40300000000000002</v>
      </c>
      <c r="W8" s="5">
        <f t="shared" si="0"/>
        <v>0.68800000000000006</v>
      </c>
      <c r="X8" s="5">
        <f t="shared" si="1"/>
        <v>1.145</v>
      </c>
      <c r="Y8" s="5">
        <f t="shared" si="2"/>
        <v>0.37720000000000004</v>
      </c>
      <c r="Z8" s="34">
        <f t="shared" si="3"/>
        <v>0.39039999999999997</v>
      </c>
      <c r="AB8" s="46"/>
      <c r="AC8" s="46"/>
      <c r="AD8" s="46"/>
      <c r="AE8" s="46"/>
      <c r="AF8" s="46"/>
    </row>
    <row r="9" spans="2:32" x14ac:dyDescent="0.25">
      <c r="B9" s="29">
        <f t="shared" si="4"/>
        <v>4</v>
      </c>
      <c r="C9" s="23" t="s">
        <v>41</v>
      </c>
      <c r="D9" s="18" t="s">
        <v>47</v>
      </c>
      <c r="E9" s="4">
        <v>1.29</v>
      </c>
      <c r="F9" s="37"/>
      <c r="G9" s="4">
        <v>1.62</v>
      </c>
      <c r="H9" s="4">
        <v>0.91</v>
      </c>
      <c r="I9" s="4">
        <v>1.89</v>
      </c>
      <c r="J9" s="4">
        <v>1.05</v>
      </c>
      <c r="K9" s="4">
        <v>0.95</v>
      </c>
      <c r="L9" s="4">
        <v>0.67</v>
      </c>
      <c r="M9" s="4">
        <v>0.47</v>
      </c>
      <c r="N9" s="4">
        <v>0.16400000000000001</v>
      </c>
      <c r="O9" s="37"/>
      <c r="P9" s="4">
        <v>0.156</v>
      </c>
      <c r="Q9" s="4">
        <v>0.19500000000000001</v>
      </c>
      <c r="R9" s="4">
        <v>0.11899999999999999</v>
      </c>
      <c r="S9" s="4">
        <v>0.19600000000000001</v>
      </c>
      <c r="T9" s="4">
        <v>0.32800000000000001</v>
      </c>
      <c r="U9" s="38">
        <v>0.47599999999999998</v>
      </c>
      <c r="V9" s="38">
        <v>0.72199999999999998</v>
      </c>
      <c r="W9" s="5">
        <f t="shared" si="0"/>
        <v>1.1419999999999999</v>
      </c>
      <c r="X9" s="5">
        <f t="shared" si="1"/>
        <v>0.78499999999999992</v>
      </c>
      <c r="Y9" s="5">
        <f t="shared" si="2"/>
        <v>0.1268</v>
      </c>
      <c r="Z9" s="34">
        <f t="shared" si="3"/>
        <v>0.34439999999999998</v>
      </c>
      <c r="AB9" s="46"/>
      <c r="AC9" s="46"/>
      <c r="AD9" s="46"/>
      <c r="AE9" s="46"/>
      <c r="AF9" s="46"/>
    </row>
    <row r="10" spans="2:32" x14ac:dyDescent="0.25">
      <c r="B10" s="29">
        <f t="shared" si="4"/>
        <v>5</v>
      </c>
      <c r="C10" s="23" t="s">
        <v>41</v>
      </c>
      <c r="D10" s="18" t="s">
        <v>48</v>
      </c>
      <c r="E10" s="4">
        <v>0.81</v>
      </c>
      <c r="F10" s="37"/>
      <c r="G10" s="4">
        <v>1.2</v>
      </c>
      <c r="H10" s="4">
        <v>0.4</v>
      </c>
      <c r="I10" s="4">
        <v>1.35</v>
      </c>
      <c r="J10" s="4">
        <v>1.25</v>
      </c>
      <c r="K10" s="4">
        <v>0.87</v>
      </c>
      <c r="L10" s="4">
        <v>1.44</v>
      </c>
      <c r="M10" s="4">
        <v>0.56999999999999995</v>
      </c>
      <c r="N10" s="4">
        <v>0.186</v>
      </c>
      <c r="O10" s="37"/>
      <c r="P10" s="4">
        <v>0.17799999999999999</v>
      </c>
      <c r="Q10" s="4">
        <v>0.28299999999999997</v>
      </c>
      <c r="R10" s="4">
        <v>0.14799999999999999</v>
      </c>
      <c r="S10" s="38">
        <v>0.505</v>
      </c>
      <c r="T10" s="38">
        <v>0.46400000000000002</v>
      </c>
      <c r="U10" s="38">
        <v>0.40899999999999997</v>
      </c>
      <c r="V10" s="38">
        <v>0.42399999999999999</v>
      </c>
      <c r="W10" s="5">
        <f t="shared" si="0"/>
        <v>0.752</v>
      </c>
      <c r="X10" s="5">
        <f t="shared" si="1"/>
        <v>1.0325</v>
      </c>
      <c r="Y10" s="5">
        <f t="shared" si="2"/>
        <v>0.159</v>
      </c>
      <c r="Z10" s="34">
        <f t="shared" si="3"/>
        <v>0.3604</v>
      </c>
      <c r="AB10" s="46"/>
      <c r="AC10" s="46"/>
      <c r="AD10" s="46"/>
      <c r="AE10" s="46"/>
      <c r="AF10" s="46"/>
    </row>
    <row r="11" spans="2:32" x14ac:dyDescent="0.25">
      <c r="B11" s="29">
        <f t="shared" si="4"/>
        <v>6</v>
      </c>
      <c r="C11" s="23" t="s">
        <v>41</v>
      </c>
      <c r="D11" s="18" t="s">
        <v>49</v>
      </c>
      <c r="E11" s="4">
        <v>2.69</v>
      </c>
      <c r="F11" s="37"/>
      <c r="G11" s="4">
        <v>2.2599999999999998</v>
      </c>
      <c r="H11" s="4">
        <v>1</v>
      </c>
      <c r="I11" s="38">
        <v>3.42</v>
      </c>
      <c r="J11" s="4">
        <v>0.54</v>
      </c>
      <c r="K11" s="4">
        <v>1.1200000000000001</v>
      </c>
      <c r="L11" s="4">
        <v>0.6</v>
      </c>
      <c r="M11" s="4">
        <v>0.71</v>
      </c>
      <c r="N11" s="4">
        <v>0.312</v>
      </c>
      <c r="O11" s="37"/>
      <c r="P11" s="4">
        <v>0.44500000000000001</v>
      </c>
      <c r="Q11" s="4">
        <v>0.436</v>
      </c>
      <c r="R11" s="4">
        <v>0.307</v>
      </c>
      <c r="S11" s="4">
        <v>0.20899999999999999</v>
      </c>
      <c r="T11" s="4">
        <v>0.26200000000000001</v>
      </c>
      <c r="U11" s="4">
        <v>0.17499999999999999</v>
      </c>
      <c r="V11" s="4">
        <v>0.307</v>
      </c>
      <c r="W11" s="5">
        <f t="shared" si="0"/>
        <v>1.8739999999999999</v>
      </c>
      <c r="X11" s="5">
        <f t="shared" si="1"/>
        <v>0.74250000000000005</v>
      </c>
      <c r="Y11" s="5">
        <f t="shared" si="2"/>
        <v>0.3</v>
      </c>
      <c r="Z11" s="34">
        <f t="shared" si="3"/>
        <v>0.19059999999999996</v>
      </c>
      <c r="AB11" s="46"/>
      <c r="AC11" s="46"/>
      <c r="AD11" s="46"/>
      <c r="AE11" s="46"/>
      <c r="AF11" s="46"/>
    </row>
    <row r="12" spans="2:32" x14ac:dyDescent="0.25">
      <c r="B12" s="29">
        <f t="shared" si="4"/>
        <v>7</v>
      </c>
      <c r="C12" s="23" t="s">
        <v>41</v>
      </c>
      <c r="D12" s="18" t="s">
        <v>50</v>
      </c>
      <c r="E12" s="4">
        <v>1.19</v>
      </c>
      <c r="F12" s="37"/>
      <c r="G12" s="4">
        <v>0.61</v>
      </c>
      <c r="H12" s="4">
        <v>1.1499999999999999</v>
      </c>
      <c r="I12" s="4">
        <v>1.38</v>
      </c>
      <c r="J12" s="4">
        <v>1.0900000000000001</v>
      </c>
      <c r="K12" s="4">
        <v>1.37</v>
      </c>
      <c r="L12" s="4">
        <v>0.57999999999999996</v>
      </c>
      <c r="M12" s="4">
        <v>1.1000000000000001</v>
      </c>
      <c r="N12" s="4">
        <v>0.60799999999999998</v>
      </c>
      <c r="O12" s="37"/>
      <c r="P12" s="38">
        <v>0.71699999999999997</v>
      </c>
      <c r="Q12" s="4">
        <v>0.27800000000000002</v>
      </c>
      <c r="R12" s="4">
        <v>0.56299999999999994</v>
      </c>
      <c r="S12" s="38">
        <v>0.73599999999999999</v>
      </c>
      <c r="T12" s="38">
        <v>0.82299999999999995</v>
      </c>
      <c r="U12" s="38">
        <v>0.65100000000000002</v>
      </c>
      <c r="V12" s="38">
        <v>0.70099999999999996</v>
      </c>
      <c r="W12" s="5">
        <f t="shared" si="0"/>
        <v>0.86599999999999999</v>
      </c>
      <c r="X12" s="5">
        <f t="shared" si="1"/>
        <v>1.0350000000000001</v>
      </c>
      <c r="Y12" s="5">
        <f t="shared" si="2"/>
        <v>0.43319999999999997</v>
      </c>
      <c r="Z12" s="34">
        <f t="shared" si="3"/>
        <v>0.58220000000000005</v>
      </c>
      <c r="AB12" s="46"/>
      <c r="AC12" s="46"/>
      <c r="AD12" s="46"/>
      <c r="AE12" s="46"/>
      <c r="AF12" s="46"/>
    </row>
    <row r="13" spans="2:32" x14ac:dyDescent="0.25">
      <c r="B13" s="29">
        <f t="shared" si="4"/>
        <v>8</v>
      </c>
      <c r="C13" s="23" t="s">
        <v>42</v>
      </c>
      <c r="D13" s="18" t="s">
        <v>44</v>
      </c>
      <c r="E13" s="4"/>
      <c r="F13" s="37"/>
      <c r="G13" s="4"/>
      <c r="H13" s="4"/>
      <c r="I13" s="4"/>
      <c r="J13" s="4"/>
      <c r="K13" s="4"/>
      <c r="L13" s="4"/>
      <c r="M13" s="4"/>
      <c r="N13" s="4"/>
      <c r="O13" s="37"/>
      <c r="P13" s="4"/>
      <c r="Q13" s="4"/>
      <c r="R13" s="4"/>
      <c r="S13" s="4"/>
      <c r="T13" s="4"/>
      <c r="U13" s="4"/>
      <c r="V13" s="4"/>
      <c r="W13" s="5">
        <f t="shared" si="0"/>
        <v>0</v>
      </c>
      <c r="X13" s="5">
        <f t="shared" si="1"/>
        <v>0</v>
      </c>
      <c r="Y13" s="5">
        <f t="shared" si="2"/>
        <v>0</v>
      </c>
      <c r="Z13" s="34">
        <f t="shared" si="3"/>
        <v>0</v>
      </c>
      <c r="AB13" s="46"/>
      <c r="AC13" s="46"/>
      <c r="AD13" s="46"/>
      <c r="AE13" s="46"/>
      <c r="AF13" s="46"/>
    </row>
    <row r="14" spans="2:32" x14ac:dyDescent="0.25">
      <c r="B14" s="29">
        <f t="shared" si="4"/>
        <v>9</v>
      </c>
      <c r="C14" s="23" t="s">
        <v>42</v>
      </c>
      <c r="D14" s="18" t="s">
        <v>45</v>
      </c>
      <c r="E14" s="4">
        <v>0.54</v>
      </c>
      <c r="F14" s="37"/>
      <c r="G14" s="4">
        <v>0.51</v>
      </c>
      <c r="H14" s="4">
        <v>0.87</v>
      </c>
      <c r="I14" s="4">
        <v>0.84</v>
      </c>
      <c r="J14" s="4">
        <v>1.06</v>
      </c>
      <c r="K14" s="4">
        <v>1.75</v>
      </c>
      <c r="L14" s="4">
        <v>0.74</v>
      </c>
      <c r="M14" s="4">
        <v>1.01</v>
      </c>
      <c r="N14" s="4">
        <v>0.28000000000000003</v>
      </c>
      <c r="O14" s="37"/>
      <c r="P14" s="4">
        <v>0.30599999999999999</v>
      </c>
      <c r="Q14" s="4">
        <v>0.17699999999999999</v>
      </c>
      <c r="R14" s="4">
        <v>0.318</v>
      </c>
      <c r="S14" s="38">
        <v>1.091</v>
      </c>
      <c r="T14" s="38">
        <v>1.2470000000000001</v>
      </c>
      <c r="U14" s="38">
        <v>1.4430000000000001</v>
      </c>
      <c r="V14" s="4">
        <v>0.83799999999999997</v>
      </c>
      <c r="W14" s="5">
        <f t="shared" si="0"/>
        <v>0.55200000000000005</v>
      </c>
      <c r="X14" s="5">
        <f t="shared" si="1"/>
        <v>1.1399999999999999</v>
      </c>
      <c r="Y14" s="5">
        <f t="shared" si="2"/>
        <v>0.21620000000000003</v>
      </c>
      <c r="Z14" s="45">
        <f t="shared" si="3"/>
        <v>0.92379999999999995</v>
      </c>
      <c r="AB14" s="46" t="s">
        <v>97</v>
      </c>
      <c r="AC14" s="46"/>
      <c r="AD14" s="46"/>
      <c r="AE14" s="46"/>
      <c r="AF14" s="46"/>
    </row>
    <row r="15" spans="2:32" x14ac:dyDescent="0.25">
      <c r="B15" s="29">
        <f t="shared" si="4"/>
        <v>10</v>
      </c>
      <c r="C15" s="23" t="s">
        <v>42</v>
      </c>
      <c r="D15" s="18" t="s">
        <v>46</v>
      </c>
      <c r="E15" s="4">
        <v>0.79</v>
      </c>
      <c r="F15" s="37"/>
      <c r="G15" s="4">
        <v>0.72</v>
      </c>
      <c r="H15" s="4">
        <v>1.51</v>
      </c>
      <c r="I15" s="4">
        <v>1.38</v>
      </c>
      <c r="J15" s="4">
        <v>0.61</v>
      </c>
      <c r="K15" s="4">
        <v>1.29</v>
      </c>
      <c r="L15" s="4">
        <v>0.44</v>
      </c>
      <c r="M15" s="4">
        <v>0.98</v>
      </c>
      <c r="N15" s="4">
        <v>0.21099999999999999</v>
      </c>
      <c r="O15" s="37"/>
      <c r="P15" s="4">
        <v>0.192</v>
      </c>
      <c r="Q15" s="4">
        <v>0.251</v>
      </c>
      <c r="R15" s="4">
        <v>0.155</v>
      </c>
      <c r="S15" s="4">
        <v>0.4</v>
      </c>
      <c r="T15" s="4">
        <v>0.47799999999999998</v>
      </c>
      <c r="U15" s="4">
        <v>0.39800000000000002</v>
      </c>
      <c r="V15" s="4">
        <v>0.49299999999999999</v>
      </c>
      <c r="W15" s="5">
        <f t="shared" si="0"/>
        <v>0.87999999999999989</v>
      </c>
      <c r="X15" s="5">
        <f t="shared" si="1"/>
        <v>0.83</v>
      </c>
      <c r="Y15" s="5">
        <f t="shared" si="2"/>
        <v>0.1618</v>
      </c>
      <c r="Z15" s="34">
        <f t="shared" si="3"/>
        <v>0.3538</v>
      </c>
      <c r="AB15" s="46" t="s">
        <v>98</v>
      </c>
      <c r="AC15" s="46"/>
      <c r="AD15" s="46"/>
      <c r="AE15" s="46"/>
      <c r="AF15" s="46"/>
    </row>
    <row r="16" spans="2:32" x14ac:dyDescent="0.25">
      <c r="B16" s="29">
        <f t="shared" si="4"/>
        <v>11</v>
      </c>
      <c r="C16" s="23" t="s">
        <v>42</v>
      </c>
      <c r="D16" s="18" t="s">
        <v>47</v>
      </c>
      <c r="E16" s="4">
        <v>1.63</v>
      </c>
      <c r="F16" s="37"/>
      <c r="G16" s="4">
        <v>1.87</v>
      </c>
      <c r="H16" s="4">
        <v>2.56</v>
      </c>
      <c r="I16" s="38">
        <v>3.01</v>
      </c>
      <c r="J16" s="4">
        <v>1.24</v>
      </c>
      <c r="K16" s="4">
        <v>1.31</v>
      </c>
      <c r="L16" s="4">
        <v>0.43</v>
      </c>
      <c r="M16" s="4">
        <v>0.74</v>
      </c>
      <c r="N16" s="4">
        <v>0.47</v>
      </c>
      <c r="O16" s="37"/>
      <c r="P16" s="38">
        <v>0.77800000000000002</v>
      </c>
      <c r="Q16" s="4">
        <v>0.26100000000000001</v>
      </c>
      <c r="R16" s="4">
        <v>0.51100000000000001</v>
      </c>
      <c r="S16" s="4">
        <v>0.34799999999999998</v>
      </c>
      <c r="T16" s="4">
        <v>0.25900000000000001</v>
      </c>
      <c r="U16" s="4">
        <v>0.33400000000000002</v>
      </c>
      <c r="V16" s="4">
        <v>0.41699999999999998</v>
      </c>
      <c r="W16" s="5">
        <f t="shared" si="0"/>
        <v>1.8140000000000001</v>
      </c>
      <c r="X16" s="5">
        <f t="shared" si="1"/>
        <v>0.92999999999999994</v>
      </c>
      <c r="Y16" s="5">
        <f t="shared" si="2"/>
        <v>0.40400000000000003</v>
      </c>
      <c r="Z16" s="34">
        <f t="shared" si="3"/>
        <v>0.27160000000000001</v>
      </c>
      <c r="AB16" s="46"/>
      <c r="AC16" s="46"/>
      <c r="AD16" s="46"/>
      <c r="AE16" s="46"/>
      <c r="AF16" s="46"/>
    </row>
    <row r="17" spans="2:32" x14ac:dyDescent="0.25">
      <c r="B17" s="29">
        <f t="shared" si="4"/>
        <v>12</v>
      </c>
      <c r="C17" s="23" t="s">
        <v>42</v>
      </c>
      <c r="D17" s="18" t="s">
        <v>48</v>
      </c>
      <c r="E17" s="4">
        <v>1.89</v>
      </c>
      <c r="F17" s="37"/>
      <c r="G17" s="4">
        <v>2.23</v>
      </c>
      <c r="H17" s="4">
        <v>1.9</v>
      </c>
      <c r="I17" s="38">
        <v>3.38</v>
      </c>
      <c r="J17" s="4">
        <v>1.58</v>
      </c>
      <c r="K17" s="4">
        <v>2.1</v>
      </c>
      <c r="L17" s="4">
        <v>1.1200000000000001</v>
      </c>
      <c r="M17" s="4">
        <v>1.1599999999999999</v>
      </c>
      <c r="N17" s="4">
        <v>0.34100000000000003</v>
      </c>
      <c r="O17" s="37"/>
      <c r="P17" s="4">
        <v>0.35199999999999998</v>
      </c>
      <c r="Q17" s="4">
        <v>0.20899999999999999</v>
      </c>
      <c r="R17" s="4">
        <v>0.249</v>
      </c>
      <c r="S17" s="38">
        <v>0.89</v>
      </c>
      <c r="T17" s="38">
        <v>0.73499999999999999</v>
      </c>
      <c r="U17" s="4">
        <v>0.48299999999999998</v>
      </c>
      <c r="V17" s="4">
        <v>0.44800000000000001</v>
      </c>
      <c r="W17" s="5">
        <f t="shared" si="0"/>
        <v>1.8800000000000001</v>
      </c>
      <c r="X17" s="5">
        <f t="shared" si="1"/>
        <v>1.4900000000000002</v>
      </c>
      <c r="Y17" s="5">
        <f t="shared" si="2"/>
        <v>0.23020000000000002</v>
      </c>
      <c r="Z17" s="34">
        <f t="shared" si="3"/>
        <v>0.51119999999999999</v>
      </c>
      <c r="AB17" s="46" t="s">
        <v>97</v>
      </c>
      <c r="AC17" s="46"/>
      <c r="AD17" s="46"/>
      <c r="AE17" s="46"/>
      <c r="AF17" s="46"/>
    </row>
    <row r="18" spans="2:32" x14ac:dyDescent="0.25">
      <c r="B18" s="29">
        <f t="shared" si="4"/>
        <v>13</v>
      </c>
      <c r="C18" s="23" t="s">
        <v>42</v>
      </c>
      <c r="D18" s="18" t="s">
        <v>49</v>
      </c>
      <c r="E18" s="4">
        <v>0.95</v>
      </c>
      <c r="F18" s="37"/>
      <c r="G18" s="4">
        <v>0.73</v>
      </c>
      <c r="H18" s="4">
        <v>1.23</v>
      </c>
      <c r="I18" s="4">
        <v>1.1100000000000001</v>
      </c>
      <c r="J18" s="4">
        <v>1.05</v>
      </c>
      <c r="K18" s="4">
        <v>1.48</v>
      </c>
      <c r="L18" s="4">
        <v>0.53</v>
      </c>
      <c r="M18" s="4">
        <v>0.76</v>
      </c>
      <c r="N18" s="38">
        <v>0.61</v>
      </c>
      <c r="O18" s="37"/>
      <c r="P18" s="38">
        <v>0.96199999999999997</v>
      </c>
      <c r="Q18" s="4">
        <v>0.41399999999999998</v>
      </c>
      <c r="R18" s="4">
        <v>0.39800000000000002</v>
      </c>
      <c r="S18" s="4">
        <v>0.315</v>
      </c>
      <c r="T18" s="4">
        <v>0.378</v>
      </c>
      <c r="U18" s="4">
        <v>0.22500000000000001</v>
      </c>
      <c r="V18" s="4">
        <v>0.22600000000000001</v>
      </c>
      <c r="W18" s="5">
        <f t="shared" si="0"/>
        <v>0.80399999999999994</v>
      </c>
      <c r="X18" s="5">
        <f t="shared" si="1"/>
        <v>0.95500000000000007</v>
      </c>
      <c r="Y18" s="5">
        <f t="shared" si="2"/>
        <v>0.4768</v>
      </c>
      <c r="Z18" s="34">
        <f t="shared" si="3"/>
        <v>0.22880000000000003</v>
      </c>
      <c r="AB18" s="46"/>
      <c r="AC18" s="46"/>
      <c r="AD18" s="46"/>
      <c r="AE18" s="46"/>
      <c r="AF18" s="46"/>
    </row>
    <row r="19" spans="2:32" x14ac:dyDescent="0.25">
      <c r="B19" s="29">
        <f t="shared" si="4"/>
        <v>14</v>
      </c>
      <c r="C19" s="23" t="s">
        <v>42</v>
      </c>
      <c r="D19" s="18" t="s">
        <v>50</v>
      </c>
      <c r="E19" s="4">
        <v>1.07</v>
      </c>
      <c r="F19" s="37"/>
      <c r="G19" s="4">
        <v>1.51</v>
      </c>
      <c r="H19" s="4">
        <v>1.96</v>
      </c>
      <c r="I19" s="4">
        <v>1.1100000000000001</v>
      </c>
      <c r="J19" s="4">
        <v>0.83</v>
      </c>
      <c r="K19" s="4">
        <v>1.46</v>
      </c>
      <c r="L19" s="4">
        <v>0.73</v>
      </c>
      <c r="M19" s="4">
        <v>0.98</v>
      </c>
      <c r="N19" s="4">
        <v>0.43</v>
      </c>
      <c r="O19" s="37"/>
      <c r="P19" s="4">
        <v>0.38600000000000001</v>
      </c>
      <c r="Q19" s="4">
        <v>0.39700000000000002</v>
      </c>
      <c r="R19" s="4">
        <v>0.20899999999999999</v>
      </c>
      <c r="S19" s="44">
        <v>2.1680000000000001</v>
      </c>
      <c r="T19" s="44">
        <v>2.1560000000000001</v>
      </c>
      <c r="U19" s="44">
        <v>1.3580000000000001</v>
      </c>
      <c r="V19" s="44">
        <v>1.417</v>
      </c>
      <c r="W19" s="5">
        <f t="shared" si="0"/>
        <v>1.1300000000000001</v>
      </c>
      <c r="X19" s="5">
        <f t="shared" si="1"/>
        <v>1</v>
      </c>
      <c r="Y19" s="5">
        <f t="shared" si="2"/>
        <v>0.28440000000000004</v>
      </c>
      <c r="Z19" s="45">
        <f t="shared" si="3"/>
        <v>1.4198</v>
      </c>
      <c r="AB19" s="46"/>
      <c r="AC19" s="46"/>
      <c r="AD19" s="46"/>
      <c r="AE19" s="46"/>
      <c r="AF19" s="46"/>
    </row>
    <row r="20" spans="2:32" x14ac:dyDescent="0.25">
      <c r="B20" s="29">
        <f t="shared" si="4"/>
        <v>15</v>
      </c>
      <c r="C20" s="23" t="s">
        <v>43</v>
      </c>
      <c r="D20" s="18" t="s">
        <v>44</v>
      </c>
      <c r="E20" s="4">
        <v>0.51</v>
      </c>
      <c r="F20" s="37"/>
      <c r="G20" s="4">
        <v>1.63</v>
      </c>
      <c r="H20" s="4">
        <v>1.33</v>
      </c>
      <c r="I20" s="4">
        <v>0.61</v>
      </c>
      <c r="J20" s="4">
        <v>1.59</v>
      </c>
      <c r="K20" s="4">
        <v>1.05</v>
      </c>
      <c r="L20" s="4">
        <v>1.01</v>
      </c>
      <c r="M20" s="4">
        <v>0.68</v>
      </c>
      <c r="N20" s="4">
        <v>0.27800000000000002</v>
      </c>
      <c r="O20" s="37"/>
      <c r="P20" s="4">
        <v>0.3</v>
      </c>
      <c r="Q20" s="4">
        <v>0.32100000000000001</v>
      </c>
      <c r="R20" s="4">
        <v>0.121</v>
      </c>
      <c r="S20" s="4">
        <v>0.28499999999999998</v>
      </c>
      <c r="T20" s="4">
        <v>0.38700000000000001</v>
      </c>
      <c r="U20" s="4">
        <v>0.249</v>
      </c>
      <c r="V20" s="4">
        <v>0.27700000000000002</v>
      </c>
      <c r="W20" s="5">
        <f t="shared" si="0"/>
        <v>0.81600000000000006</v>
      </c>
      <c r="X20" s="5">
        <f t="shared" si="1"/>
        <v>1.0825</v>
      </c>
      <c r="Y20" s="5">
        <f t="shared" si="2"/>
        <v>0.20400000000000001</v>
      </c>
      <c r="Z20" s="34">
        <f t="shared" si="3"/>
        <v>0.23959999999999998</v>
      </c>
      <c r="AB20" s="46"/>
      <c r="AC20" s="46"/>
      <c r="AD20" s="46"/>
      <c r="AE20" s="46"/>
      <c r="AF20" s="46"/>
    </row>
    <row r="21" spans="2:32" x14ac:dyDescent="0.25">
      <c r="B21" s="29">
        <f t="shared" si="4"/>
        <v>16</v>
      </c>
      <c r="C21" s="23" t="s">
        <v>43</v>
      </c>
      <c r="D21" s="18" t="s">
        <v>45</v>
      </c>
      <c r="E21" s="4">
        <v>1.86</v>
      </c>
      <c r="F21" s="37"/>
      <c r="G21" s="4">
        <v>1.8</v>
      </c>
      <c r="H21" s="4">
        <v>1.45</v>
      </c>
      <c r="I21" s="4">
        <v>1.57</v>
      </c>
      <c r="J21" s="4">
        <v>1.37</v>
      </c>
      <c r="K21" s="4">
        <v>2.0499999999999998</v>
      </c>
      <c r="L21" s="4">
        <v>0.69</v>
      </c>
      <c r="M21" s="4">
        <v>1.03</v>
      </c>
      <c r="N21" s="4">
        <v>0.44800000000000001</v>
      </c>
      <c r="O21" s="37"/>
      <c r="P21" s="4">
        <v>0.29599999999999999</v>
      </c>
      <c r="Q21" s="4">
        <v>0.32100000000000001</v>
      </c>
      <c r="R21" s="4">
        <v>0.24399999999999999</v>
      </c>
      <c r="S21" s="38">
        <v>0.52600000000000002</v>
      </c>
      <c r="T21" s="38">
        <v>0.624</v>
      </c>
      <c r="U21" s="4">
        <v>0.34699999999999998</v>
      </c>
      <c r="V21" s="4">
        <v>0.376</v>
      </c>
      <c r="W21" s="5">
        <f t="shared" si="0"/>
        <v>1.3360000000000001</v>
      </c>
      <c r="X21" s="5">
        <f t="shared" si="1"/>
        <v>1.2849999999999999</v>
      </c>
      <c r="Y21" s="5">
        <f t="shared" si="2"/>
        <v>0.26179999999999998</v>
      </c>
      <c r="Z21" s="34">
        <f t="shared" si="3"/>
        <v>0.37459999999999993</v>
      </c>
      <c r="AB21" s="46"/>
      <c r="AC21" s="46"/>
      <c r="AD21" s="46"/>
      <c r="AE21" s="46"/>
      <c r="AF21" s="46"/>
    </row>
    <row r="22" spans="2:32" x14ac:dyDescent="0.25">
      <c r="B22" s="29">
        <f t="shared" si="4"/>
        <v>17</v>
      </c>
      <c r="C22" s="23" t="s">
        <v>43</v>
      </c>
      <c r="D22" s="18" t="s">
        <v>46</v>
      </c>
      <c r="E22" s="4">
        <v>0.81</v>
      </c>
      <c r="F22" s="37"/>
      <c r="G22" s="4">
        <v>0.54</v>
      </c>
      <c r="H22" s="4">
        <v>0.56999999999999995</v>
      </c>
      <c r="I22" s="4">
        <v>0.9</v>
      </c>
      <c r="J22" s="4">
        <v>0.72</v>
      </c>
      <c r="K22" s="4">
        <v>0.64</v>
      </c>
      <c r="L22" s="4">
        <v>0.48</v>
      </c>
      <c r="M22" s="4">
        <v>0.37</v>
      </c>
      <c r="N22" s="4">
        <v>8.1000000000000003E-2</v>
      </c>
      <c r="O22" s="37"/>
      <c r="P22" s="4">
        <v>0.17599999999999999</v>
      </c>
      <c r="Q22" s="4">
        <v>7.4999999999999997E-2</v>
      </c>
      <c r="R22" s="4">
        <v>6.4000000000000001E-2</v>
      </c>
      <c r="S22" s="4">
        <v>0.222</v>
      </c>
      <c r="T22" s="4">
        <v>0.18</v>
      </c>
      <c r="U22" s="4">
        <v>9.8000000000000004E-2</v>
      </c>
      <c r="V22" s="4">
        <v>0.11</v>
      </c>
      <c r="W22" s="5">
        <f t="shared" si="0"/>
        <v>0.56399999999999995</v>
      </c>
      <c r="X22" s="5">
        <f t="shared" si="1"/>
        <v>0.55249999999999999</v>
      </c>
      <c r="Y22" s="5">
        <f t="shared" si="2"/>
        <v>7.9200000000000007E-2</v>
      </c>
      <c r="Z22" s="34">
        <f t="shared" si="3"/>
        <v>0.122</v>
      </c>
      <c r="AB22" s="46"/>
      <c r="AC22" s="46"/>
      <c r="AD22" s="46"/>
      <c r="AE22" s="46"/>
      <c r="AF22" s="46"/>
    </row>
    <row r="23" spans="2:32" x14ac:dyDescent="0.25">
      <c r="B23" s="29">
        <f t="shared" si="4"/>
        <v>18</v>
      </c>
      <c r="C23" s="23" t="s">
        <v>43</v>
      </c>
      <c r="D23" s="18" t="s">
        <v>47</v>
      </c>
      <c r="E23" s="4">
        <v>0.96</v>
      </c>
      <c r="F23" s="37"/>
      <c r="G23" s="4">
        <v>0.88</v>
      </c>
      <c r="H23" s="4">
        <v>1.04</v>
      </c>
      <c r="I23" s="4">
        <v>0.74</v>
      </c>
      <c r="J23" s="4">
        <v>1.64</v>
      </c>
      <c r="K23" s="4">
        <v>1.65</v>
      </c>
      <c r="L23" s="4">
        <v>0.92</v>
      </c>
      <c r="M23" s="4">
        <v>0.87</v>
      </c>
      <c r="N23" s="4">
        <v>0.24299999999999999</v>
      </c>
      <c r="O23" s="37">
        <v>0.24399999999999999</v>
      </c>
      <c r="P23" s="4">
        <v>0.24399999999999999</v>
      </c>
      <c r="Q23" s="4">
        <v>0.183</v>
      </c>
      <c r="R23" s="4">
        <v>9.6000000000000002E-2</v>
      </c>
      <c r="S23" s="4">
        <v>0.378</v>
      </c>
      <c r="T23" s="4">
        <v>0.44400000000000001</v>
      </c>
      <c r="U23" s="4">
        <v>0.23599999999999999</v>
      </c>
      <c r="V23" s="4">
        <v>0.245</v>
      </c>
      <c r="W23" s="5">
        <f t="shared" si="0"/>
        <v>0.72399999999999998</v>
      </c>
      <c r="X23" s="5">
        <f t="shared" si="1"/>
        <v>1.27</v>
      </c>
      <c r="Y23" s="5">
        <f t="shared" si="2"/>
        <v>0.20200000000000001</v>
      </c>
      <c r="Z23" s="34">
        <f t="shared" si="3"/>
        <v>0.2606</v>
      </c>
      <c r="AB23" s="46"/>
      <c r="AC23" s="46"/>
      <c r="AD23" s="46"/>
      <c r="AE23" s="46"/>
      <c r="AF23" s="46"/>
    </row>
    <row r="24" spans="2:32" x14ac:dyDescent="0.25">
      <c r="B24" s="29">
        <f t="shared" si="4"/>
        <v>19</v>
      </c>
      <c r="C24" s="23" t="s">
        <v>43</v>
      </c>
      <c r="D24" s="18" t="s">
        <v>48</v>
      </c>
      <c r="E24" s="4">
        <v>2.57</v>
      </c>
      <c r="F24" s="37"/>
      <c r="G24" s="4">
        <v>1.35</v>
      </c>
      <c r="H24" s="4">
        <v>2.2599999999999998</v>
      </c>
      <c r="I24" s="4">
        <v>2.64</v>
      </c>
      <c r="J24" s="4">
        <v>2.91</v>
      </c>
      <c r="K24" s="4">
        <v>1.93</v>
      </c>
      <c r="L24" s="4">
        <v>2.27</v>
      </c>
      <c r="M24" s="4">
        <v>1.03</v>
      </c>
      <c r="N24" s="4">
        <v>0.34699999999999998</v>
      </c>
      <c r="O24" s="37"/>
      <c r="P24" s="4">
        <v>0.27600000000000002</v>
      </c>
      <c r="Q24" s="4">
        <v>0.28499999999999998</v>
      </c>
      <c r="R24" s="4">
        <v>0.188</v>
      </c>
      <c r="S24" s="4">
        <v>0.45300000000000001</v>
      </c>
      <c r="T24" s="4">
        <v>0.51200000000000001</v>
      </c>
      <c r="U24" s="4">
        <v>0.255</v>
      </c>
      <c r="V24" s="4">
        <v>0.27100000000000002</v>
      </c>
      <c r="W24" s="5">
        <f t="shared" si="0"/>
        <v>1.764</v>
      </c>
      <c r="X24" s="5">
        <f t="shared" si="1"/>
        <v>2.0349999999999997</v>
      </c>
      <c r="Y24" s="5">
        <f t="shared" si="2"/>
        <v>0.21919999999999998</v>
      </c>
      <c r="Z24" s="34">
        <f t="shared" si="3"/>
        <v>0.29820000000000002</v>
      </c>
      <c r="AB24" s="46"/>
      <c r="AC24" s="46"/>
      <c r="AD24" s="46"/>
      <c r="AE24" s="46"/>
      <c r="AF24" s="46"/>
    </row>
    <row r="25" spans="2:32" x14ac:dyDescent="0.25">
      <c r="B25" s="29">
        <f t="shared" si="4"/>
        <v>20</v>
      </c>
      <c r="C25" s="23" t="s">
        <v>43</v>
      </c>
      <c r="D25" s="18" t="s">
        <v>49</v>
      </c>
      <c r="E25" s="4">
        <v>2.3199999999999998</v>
      </c>
      <c r="F25" s="37"/>
      <c r="G25" s="4">
        <v>1.65</v>
      </c>
      <c r="H25" s="4">
        <v>0.96</v>
      </c>
      <c r="I25" s="38">
        <v>3.58</v>
      </c>
      <c r="J25" s="4">
        <v>1.34</v>
      </c>
      <c r="K25" s="4">
        <v>1.29</v>
      </c>
      <c r="L25" s="4">
        <v>1.39</v>
      </c>
      <c r="M25" s="4">
        <v>0.64</v>
      </c>
      <c r="N25" s="4">
        <v>0.27400000000000002</v>
      </c>
      <c r="O25" s="37"/>
      <c r="P25" s="4">
        <v>0.26900000000000002</v>
      </c>
      <c r="Q25" s="4">
        <v>0.44500000000000001</v>
      </c>
      <c r="R25" s="4">
        <v>0.182</v>
      </c>
      <c r="S25" s="4">
        <v>0.25800000000000001</v>
      </c>
      <c r="T25" s="4">
        <v>0.34399999999999997</v>
      </c>
      <c r="U25" s="4">
        <v>0.187</v>
      </c>
      <c r="V25" s="4">
        <v>0.21099999999999999</v>
      </c>
      <c r="W25" s="5">
        <f t="shared" si="0"/>
        <v>1.702</v>
      </c>
      <c r="X25" s="5">
        <f t="shared" si="1"/>
        <v>1.1649999999999998</v>
      </c>
      <c r="Y25" s="5">
        <f t="shared" si="2"/>
        <v>0.23399999999999999</v>
      </c>
      <c r="Z25" s="34">
        <f t="shared" si="3"/>
        <v>0.19999999999999998</v>
      </c>
      <c r="AB25" s="46"/>
      <c r="AC25" s="46"/>
      <c r="AD25" s="46"/>
      <c r="AE25" s="46"/>
      <c r="AF25" s="46"/>
    </row>
    <row r="26" spans="2:32" x14ac:dyDescent="0.25">
      <c r="B26" s="29">
        <f t="shared" si="4"/>
        <v>21</v>
      </c>
      <c r="C26" s="23" t="s">
        <v>43</v>
      </c>
      <c r="D26" s="18" t="s">
        <v>50</v>
      </c>
      <c r="E26" s="4">
        <v>1.07</v>
      </c>
      <c r="F26" s="37"/>
      <c r="G26" s="4">
        <v>0.9</v>
      </c>
      <c r="H26" s="4">
        <v>1.6</v>
      </c>
      <c r="I26" s="4">
        <v>1.29</v>
      </c>
      <c r="J26" s="4">
        <v>0.84</v>
      </c>
      <c r="K26" s="4">
        <v>1.34</v>
      </c>
      <c r="L26" s="4">
        <v>0.6</v>
      </c>
      <c r="M26" s="4">
        <v>0.97</v>
      </c>
      <c r="N26" s="4">
        <v>0.29099999999999998</v>
      </c>
      <c r="O26" s="37"/>
      <c r="P26" s="4">
        <v>0.45300000000000001</v>
      </c>
      <c r="Q26" s="4">
        <v>0.215</v>
      </c>
      <c r="R26" s="4">
        <v>0.219</v>
      </c>
      <c r="S26" s="4">
        <v>0.25700000000000001</v>
      </c>
      <c r="T26" s="4">
        <v>0.374</v>
      </c>
      <c r="U26" s="4">
        <v>0.23200000000000001</v>
      </c>
      <c r="V26" s="4">
        <v>0.22500000000000001</v>
      </c>
      <c r="W26" s="5">
        <f t="shared" si="0"/>
        <v>0.97200000000000009</v>
      </c>
      <c r="X26" s="5">
        <f t="shared" si="1"/>
        <v>0.9375</v>
      </c>
      <c r="Y26" s="5">
        <f t="shared" si="2"/>
        <v>0.23559999999999998</v>
      </c>
      <c r="Z26" s="34">
        <f t="shared" si="3"/>
        <v>0.21760000000000002</v>
      </c>
      <c r="AB26" s="46"/>
      <c r="AC26" s="46"/>
      <c r="AD26" s="46"/>
      <c r="AE26" s="46"/>
      <c r="AF26" s="46"/>
    </row>
    <row r="27" spans="2:32" x14ac:dyDescent="0.25">
      <c r="B27" s="29">
        <f t="shared" si="4"/>
        <v>22</v>
      </c>
      <c r="C27" s="23" t="s">
        <v>51</v>
      </c>
      <c r="D27" s="18" t="s">
        <v>44</v>
      </c>
      <c r="E27" s="4"/>
      <c r="F27" s="37"/>
      <c r="G27" s="4"/>
      <c r="H27" s="4"/>
      <c r="I27" s="4"/>
      <c r="J27" s="4"/>
      <c r="K27" s="4"/>
      <c r="L27" s="4"/>
      <c r="M27" s="4"/>
      <c r="N27" s="4"/>
      <c r="O27" s="37"/>
      <c r="P27" s="4"/>
      <c r="Q27" s="4"/>
      <c r="R27" s="4"/>
      <c r="S27" s="4"/>
      <c r="T27" s="4"/>
      <c r="U27" s="4"/>
      <c r="V27" s="4"/>
      <c r="W27" s="5">
        <f t="shared" si="0"/>
        <v>0</v>
      </c>
      <c r="X27" s="5">
        <f t="shared" si="1"/>
        <v>0</v>
      </c>
      <c r="Y27" s="5">
        <f t="shared" si="2"/>
        <v>0</v>
      </c>
      <c r="Z27" s="34">
        <f t="shared" si="3"/>
        <v>0</v>
      </c>
      <c r="AB27" s="46" t="s">
        <v>96</v>
      </c>
      <c r="AC27" s="46"/>
      <c r="AD27" s="46"/>
      <c r="AE27" s="46"/>
      <c r="AF27" s="46"/>
    </row>
    <row r="28" spans="2:32" x14ac:dyDescent="0.25">
      <c r="B28" s="29">
        <f t="shared" si="4"/>
        <v>23</v>
      </c>
      <c r="C28" s="23" t="s">
        <v>51</v>
      </c>
      <c r="D28" s="18" t="s">
        <v>45</v>
      </c>
      <c r="E28" s="4"/>
      <c r="F28" s="37"/>
      <c r="G28" s="4"/>
      <c r="H28" s="4"/>
      <c r="I28" s="4"/>
      <c r="J28" s="4"/>
      <c r="K28" s="4"/>
      <c r="L28" s="4"/>
      <c r="M28" s="4"/>
      <c r="N28" s="4"/>
      <c r="O28" s="37"/>
      <c r="P28" s="4"/>
      <c r="Q28" s="4"/>
      <c r="R28" s="4"/>
      <c r="S28" s="4"/>
      <c r="T28" s="4"/>
      <c r="U28" s="4"/>
      <c r="V28" s="4"/>
      <c r="W28" s="5">
        <f t="shared" si="0"/>
        <v>0</v>
      </c>
      <c r="X28" s="5">
        <f t="shared" si="1"/>
        <v>0</v>
      </c>
      <c r="Y28" s="5">
        <f t="shared" si="2"/>
        <v>0</v>
      </c>
      <c r="Z28" s="34">
        <f t="shared" si="3"/>
        <v>0</v>
      </c>
      <c r="AB28" s="46" t="s">
        <v>96</v>
      </c>
      <c r="AC28" s="46"/>
      <c r="AD28" s="46"/>
      <c r="AE28" s="46"/>
      <c r="AF28" s="46"/>
    </row>
    <row r="29" spans="2:32" x14ac:dyDescent="0.25">
      <c r="B29" s="29">
        <f t="shared" si="4"/>
        <v>24</v>
      </c>
      <c r="C29" s="23" t="s">
        <v>51</v>
      </c>
      <c r="D29" s="18" t="s">
        <v>46</v>
      </c>
      <c r="E29" s="4"/>
      <c r="F29" s="37"/>
      <c r="G29" s="4"/>
      <c r="H29" s="4"/>
      <c r="I29" s="4"/>
      <c r="J29" s="4"/>
      <c r="K29" s="4"/>
      <c r="L29" s="4"/>
      <c r="M29" s="4"/>
      <c r="N29" s="4"/>
      <c r="O29" s="37"/>
      <c r="P29" s="4"/>
      <c r="Q29" s="4"/>
      <c r="R29" s="4"/>
      <c r="S29" s="4"/>
      <c r="T29" s="4"/>
      <c r="U29" s="4"/>
      <c r="V29" s="4"/>
      <c r="W29" s="5">
        <f t="shared" si="0"/>
        <v>0</v>
      </c>
      <c r="X29" s="5">
        <f t="shared" si="1"/>
        <v>0</v>
      </c>
      <c r="Y29" s="5">
        <f t="shared" si="2"/>
        <v>0</v>
      </c>
      <c r="Z29" s="34">
        <f t="shared" si="3"/>
        <v>0</v>
      </c>
      <c r="AB29" s="46" t="s">
        <v>96</v>
      </c>
      <c r="AC29" s="46"/>
      <c r="AD29" s="46"/>
      <c r="AE29" s="46"/>
      <c r="AF29" s="46"/>
    </row>
    <row r="30" spans="2:32" x14ac:dyDescent="0.25">
      <c r="B30" s="29">
        <f t="shared" si="4"/>
        <v>25</v>
      </c>
      <c r="C30" s="23" t="s">
        <v>51</v>
      </c>
      <c r="D30" s="18" t="s">
        <v>47</v>
      </c>
      <c r="E30" s="4"/>
      <c r="F30" s="37"/>
      <c r="G30" s="4"/>
      <c r="H30" s="4"/>
      <c r="I30" s="4"/>
      <c r="J30" s="4"/>
      <c r="K30" s="4"/>
      <c r="L30" s="4"/>
      <c r="M30" s="4"/>
      <c r="N30" s="4"/>
      <c r="O30" s="37"/>
      <c r="P30" s="4"/>
      <c r="Q30" s="4"/>
      <c r="R30" s="4"/>
      <c r="S30" s="4"/>
      <c r="T30" s="4"/>
      <c r="U30" s="4"/>
      <c r="V30" s="4"/>
      <c r="W30" s="5">
        <f t="shared" si="0"/>
        <v>0</v>
      </c>
      <c r="X30" s="5">
        <f t="shared" si="1"/>
        <v>0</v>
      </c>
      <c r="Y30" s="5">
        <f t="shared" si="2"/>
        <v>0</v>
      </c>
      <c r="Z30" s="34">
        <f t="shared" si="3"/>
        <v>0</v>
      </c>
      <c r="AB30" s="46" t="s">
        <v>96</v>
      </c>
      <c r="AC30" s="46"/>
      <c r="AD30" s="46"/>
      <c r="AE30" s="46"/>
      <c r="AF30" s="46"/>
    </row>
    <row r="31" spans="2:32" x14ac:dyDescent="0.25">
      <c r="B31" s="29">
        <f t="shared" si="4"/>
        <v>26</v>
      </c>
      <c r="C31" s="23" t="s">
        <v>51</v>
      </c>
      <c r="D31" s="18" t="s">
        <v>48</v>
      </c>
      <c r="E31" s="4"/>
      <c r="F31" s="37"/>
      <c r="G31" s="4"/>
      <c r="H31" s="4"/>
      <c r="I31" s="4"/>
      <c r="J31" s="4"/>
      <c r="K31" s="4"/>
      <c r="L31" s="4"/>
      <c r="M31" s="4"/>
      <c r="N31" s="4"/>
      <c r="O31" s="37"/>
      <c r="P31" s="4"/>
      <c r="Q31" s="4"/>
      <c r="R31" s="4"/>
      <c r="S31" s="4"/>
      <c r="T31" s="4"/>
      <c r="U31" s="4"/>
      <c r="V31" s="4"/>
      <c r="W31" s="5">
        <f t="shared" si="0"/>
        <v>0</v>
      </c>
      <c r="X31" s="5">
        <f t="shared" si="1"/>
        <v>0</v>
      </c>
      <c r="Y31" s="5">
        <f t="shared" si="2"/>
        <v>0</v>
      </c>
      <c r="Z31" s="34">
        <f t="shared" si="3"/>
        <v>0</v>
      </c>
      <c r="AB31" s="46" t="s">
        <v>96</v>
      </c>
      <c r="AC31" s="46"/>
      <c r="AD31" s="46"/>
      <c r="AE31" s="46"/>
      <c r="AF31" s="46"/>
    </row>
    <row r="32" spans="2:32" x14ac:dyDescent="0.25">
      <c r="B32" s="29">
        <f t="shared" si="4"/>
        <v>27</v>
      </c>
      <c r="C32" s="23" t="s">
        <v>51</v>
      </c>
      <c r="D32" s="18" t="s">
        <v>49</v>
      </c>
      <c r="E32" s="4"/>
      <c r="F32" s="37"/>
      <c r="G32" s="4"/>
      <c r="H32" s="4"/>
      <c r="I32" s="4"/>
      <c r="J32" s="4"/>
      <c r="K32" s="4"/>
      <c r="L32" s="4"/>
      <c r="M32" s="4"/>
      <c r="N32" s="4"/>
      <c r="O32" s="37"/>
      <c r="P32" s="4"/>
      <c r="Q32" s="4"/>
      <c r="R32" s="4"/>
      <c r="S32" s="4"/>
      <c r="T32" s="4"/>
      <c r="U32" s="4"/>
      <c r="V32" s="4"/>
      <c r="W32" s="5">
        <f t="shared" si="0"/>
        <v>0</v>
      </c>
      <c r="X32" s="5">
        <f t="shared" si="1"/>
        <v>0</v>
      </c>
      <c r="Y32" s="5">
        <f t="shared" si="2"/>
        <v>0</v>
      </c>
      <c r="Z32" s="34">
        <f t="shared" si="3"/>
        <v>0</v>
      </c>
      <c r="AB32" s="46" t="s">
        <v>96</v>
      </c>
      <c r="AC32" s="46"/>
      <c r="AD32" s="46"/>
      <c r="AE32" s="46"/>
      <c r="AF32" s="46"/>
    </row>
    <row r="33" spans="2:32" x14ac:dyDescent="0.25">
      <c r="B33" s="29">
        <f t="shared" si="4"/>
        <v>28</v>
      </c>
      <c r="C33" s="23" t="s">
        <v>51</v>
      </c>
      <c r="D33" s="18" t="s">
        <v>50</v>
      </c>
      <c r="E33" s="4"/>
      <c r="F33" s="37"/>
      <c r="G33" s="4"/>
      <c r="H33" s="4"/>
      <c r="I33" s="4"/>
      <c r="J33" s="4"/>
      <c r="K33" s="4"/>
      <c r="L33" s="4"/>
      <c r="M33" s="4"/>
      <c r="N33" s="4"/>
      <c r="O33" s="37"/>
      <c r="P33" s="4"/>
      <c r="Q33" s="4"/>
      <c r="R33" s="4"/>
      <c r="S33" s="4"/>
      <c r="T33" s="4"/>
      <c r="U33" s="4"/>
      <c r="V33" s="4"/>
      <c r="W33" s="5">
        <f t="shared" si="0"/>
        <v>0</v>
      </c>
      <c r="X33" s="5">
        <f t="shared" si="1"/>
        <v>0</v>
      </c>
      <c r="Y33" s="5">
        <f t="shared" si="2"/>
        <v>0</v>
      </c>
      <c r="Z33" s="34">
        <f t="shared" si="3"/>
        <v>0</v>
      </c>
      <c r="AB33" s="46" t="s">
        <v>96</v>
      </c>
      <c r="AC33" s="46"/>
      <c r="AD33" s="46"/>
      <c r="AE33" s="46"/>
      <c r="AF33" s="46"/>
    </row>
    <row r="34" spans="2:32" x14ac:dyDescent="0.25">
      <c r="B34" s="29">
        <f t="shared" si="4"/>
        <v>29</v>
      </c>
      <c r="C34" s="23" t="s">
        <v>52</v>
      </c>
      <c r="D34" s="18" t="s">
        <v>44</v>
      </c>
      <c r="E34" s="4">
        <v>1.8</v>
      </c>
      <c r="F34" s="37"/>
      <c r="G34" s="4">
        <v>1.47</v>
      </c>
      <c r="H34" s="4">
        <v>1.1299999999999999</v>
      </c>
      <c r="I34" s="4">
        <v>1.36</v>
      </c>
      <c r="J34" s="4">
        <v>1.35</v>
      </c>
      <c r="K34" s="4">
        <v>1.9</v>
      </c>
      <c r="L34" s="4">
        <v>1.61</v>
      </c>
      <c r="M34" s="4">
        <v>1.23</v>
      </c>
      <c r="N34" s="4">
        <v>0.14799999999999999</v>
      </c>
      <c r="O34" s="37"/>
      <c r="P34" s="4">
        <v>0.17199999999999999</v>
      </c>
      <c r="Q34" s="4">
        <v>0.151</v>
      </c>
      <c r="R34" s="4">
        <v>0.1</v>
      </c>
      <c r="S34" s="4">
        <v>0.17799999999999999</v>
      </c>
      <c r="T34" s="4">
        <v>0.16600000000000001</v>
      </c>
      <c r="U34" s="4">
        <v>4.8000000000000001E-2</v>
      </c>
      <c r="V34" s="4">
        <v>4.3999999999999997E-2</v>
      </c>
      <c r="W34" s="5">
        <f t="shared" si="0"/>
        <v>1.1519999999999999</v>
      </c>
      <c r="X34" s="5">
        <f t="shared" si="1"/>
        <v>1.5225</v>
      </c>
      <c r="Y34" s="5">
        <f t="shared" si="2"/>
        <v>0.1142</v>
      </c>
      <c r="Z34" s="34">
        <f t="shared" si="3"/>
        <v>8.7199999999999986E-2</v>
      </c>
      <c r="AB34" s="46"/>
      <c r="AC34" s="46"/>
      <c r="AD34" s="46"/>
      <c r="AE34" s="46"/>
      <c r="AF34" s="46"/>
    </row>
    <row r="35" spans="2:32" x14ac:dyDescent="0.25">
      <c r="B35" s="29">
        <f t="shared" si="4"/>
        <v>30</v>
      </c>
      <c r="C35" s="23" t="s">
        <v>52</v>
      </c>
      <c r="D35" s="18" t="s">
        <v>45</v>
      </c>
      <c r="E35" s="4">
        <v>3.43</v>
      </c>
      <c r="F35" s="37"/>
      <c r="G35" s="4">
        <v>1.74</v>
      </c>
      <c r="H35" s="4">
        <v>3.7</v>
      </c>
      <c r="I35" s="4">
        <v>1.22</v>
      </c>
      <c r="J35" s="4">
        <v>1.44</v>
      </c>
      <c r="K35" s="37"/>
      <c r="L35" s="4">
        <v>1.28</v>
      </c>
      <c r="M35" s="4">
        <v>0.67</v>
      </c>
      <c r="N35" s="4">
        <v>0.13300000000000001</v>
      </c>
      <c r="O35" s="37"/>
      <c r="P35" s="4">
        <v>0.22</v>
      </c>
      <c r="Q35" s="4">
        <v>0.26600000000000001</v>
      </c>
      <c r="R35" s="4">
        <v>0.25700000000000001</v>
      </c>
      <c r="S35" s="4">
        <v>0.14599999999999999</v>
      </c>
      <c r="T35" s="37"/>
      <c r="U35" s="4">
        <v>0.104</v>
      </c>
      <c r="V35" s="4">
        <v>7.0999999999999994E-2</v>
      </c>
      <c r="W35" s="5">
        <f t="shared" si="0"/>
        <v>2.0179999999999998</v>
      </c>
      <c r="X35" s="5">
        <f t="shared" si="1"/>
        <v>0.84749999999999992</v>
      </c>
      <c r="Y35" s="5">
        <f t="shared" si="2"/>
        <v>0.17519999999999999</v>
      </c>
      <c r="Z35" s="34">
        <f t="shared" si="3"/>
        <v>6.4200000000000007E-2</v>
      </c>
      <c r="AB35" s="46"/>
      <c r="AC35" s="46"/>
      <c r="AD35" s="46"/>
      <c r="AE35" s="46"/>
      <c r="AF35" s="46"/>
    </row>
    <row r="36" spans="2:32" x14ac:dyDescent="0.25">
      <c r="B36" s="29">
        <f t="shared" si="4"/>
        <v>31</v>
      </c>
      <c r="C36" s="23" t="s">
        <v>52</v>
      </c>
      <c r="D36" s="18" t="s">
        <v>46</v>
      </c>
      <c r="E36" s="4">
        <v>1.1499999999999999</v>
      </c>
      <c r="F36" s="37"/>
      <c r="G36" s="4">
        <v>0.81</v>
      </c>
      <c r="H36" s="4">
        <v>1.63</v>
      </c>
      <c r="I36" s="4">
        <v>0.96</v>
      </c>
      <c r="J36" s="4">
        <v>0.6</v>
      </c>
      <c r="K36" s="37"/>
      <c r="L36" s="4">
        <v>0.48</v>
      </c>
      <c r="M36" s="4">
        <v>0.47</v>
      </c>
      <c r="N36" s="38">
        <v>0.44900000000000001</v>
      </c>
      <c r="O36" s="37"/>
      <c r="P36" s="4">
        <v>0.154</v>
      </c>
      <c r="Q36" s="4">
        <v>0.17</v>
      </c>
      <c r="R36" s="4">
        <v>0.42</v>
      </c>
      <c r="S36" s="4">
        <v>9.5000000000000001E-2</v>
      </c>
      <c r="T36" s="37"/>
      <c r="U36" s="4">
        <v>0.10199999999999999</v>
      </c>
      <c r="V36" s="4">
        <v>0.14699999999999999</v>
      </c>
      <c r="W36" s="5">
        <f t="shared" si="0"/>
        <v>0.90999999999999992</v>
      </c>
      <c r="X36" s="5">
        <f t="shared" si="1"/>
        <v>0.38750000000000001</v>
      </c>
      <c r="Y36" s="5">
        <f t="shared" si="2"/>
        <v>0.23860000000000001</v>
      </c>
      <c r="Z36" s="34">
        <f t="shared" si="3"/>
        <v>6.88E-2</v>
      </c>
      <c r="AB36" s="46"/>
      <c r="AC36" s="46"/>
      <c r="AD36" s="46"/>
      <c r="AE36" s="46"/>
      <c r="AF36" s="46"/>
    </row>
    <row r="37" spans="2:32" x14ac:dyDescent="0.25">
      <c r="B37" s="29">
        <f t="shared" si="4"/>
        <v>32</v>
      </c>
      <c r="C37" s="23" t="s">
        <v>52</v>
      </c>
      <c r="D37" s="18" t="s">
        <v>47</v>
      </c>
      <c r="E37" s="38">
        <v>3.37</v>
      </c>
      <c r="F37" s="37"/>
      <c r="G37" s="4">
        <v>2.89</v>
      </c>
      <c r="H37" s="38">
        <v>4.18</v>
      </c>
      <c r="I37" s="4">
        <v>2</v>
      </c>
      <c r="J37" s="38">
        <v>2.74</v>
      </c>
      <c r="K37" s="37"/>
      <c r="L37" s="38">
        <v>3.08</v>
      </c>
      <c r="M37" s="4">
        <v>0.8</v>
      </c>
      <c r="N37" s="4">
        <v>0.307</v>
      </c>
      <c r="O37" s="37"/>
      <c r="P37" s="4">
        <v>0.17699999999999999</v>
      </c>
      <c r="Q37" s="4">
        <v>0.22600000000000001</v>
      </c>
      <c r="R37" s="4">
        <v>0.29699999999999999</v>
      </c>
      <c r="S37" s="4">
        <v>0.13500000000000001</v>
      </c>
      <c r="T37" s="37"/>
      <c r="U37" s="4">
        <v>0.13100000000000001</v>
      </c>
      <c r="V37" s="4">
        <v>7.2999999999999995E-2</v>
      </c>
      <c r="W37" s="5">
        <f t="shared" si="0"/>
        <v>2.488</v>
      </c>
      <c r="X37" s="5">
        <f t="shared" si="1"/>
        <v>1.655</v>
      </c>
      <c r="Y37" s="5">
        <f t="shared" si="2"/>
        <v>0.20139999999999997</v>
      </c>
      <c r="Z37" s="34">
        <f t="shared" si="3"/>
        <v>6.7799999999999999E-2</v>
      </c>
      <c r="AB37" s="46"/>
      <c r="AC37" s="46"/>
      <c r="AD37" s="46"/>
      <c r="AE37" s="46"/>
      <c r="AF37" s="46"/>
    </row>
    <row r="38" spans="2:32" x14ac:dyDescent="0.25">
      <c r="B38" s="29">
        <f t="shared" si="4"/>
        <v>33</v>
      </c>
      <c r="C38" s="23" t="s">
        <v>52</v>
      </c>
      <c r="D38" s="18" t="s">
        <v>48</v>
      </c>
      <c r="E38" s="4">
        <v>1.77</v>
      </c>
      <c r="F38" s="37"/>
      <c r="G38" s="4">
        <v>1.87</v>
      </c>
      <c r="H38" s="38">
        <v>4.9400000000000004</v>
      </c>
      <c r="I38" s="4">
        <v>2.2599999999999998</v>
      </c>
      <c r="J38" s="37"/>
      <c r="K38" s="37"/>
      <c r="L38" s="37"/>
      <c r="M38" s="37"/>
      <c r="N38" s="4">
        <v>0.14000000000000001</v>
      </c>
      <c r="O38" s="37"/>
      <c r="P38" s="4">
        <v>9.8000000000000004E-2</v>
      </c>
      <c r="Q38" s="4">
        <v>0.17799999999999999</v>
      </c>
      <c r="R38" s="4">
        <v>0.11600000000000001</v>
      </c>
      <c r="S38" s="37"/>
      <c r="T38" s="37"/>
      <c r="U38" s="37"/>
      <c r="V38" s="37"/>
      <c r="W38" s="5">
        <f t="shared" si="0"/>
        <v>2.1680000000000001</v>
      </c>
      <c r="X38" s="5">
        <f t="shared" si="1"/>
        <v>0</v>
      </c>
      <c r="Y38" s="5">
        <f t="shared" si="2"/>
        <v>0.10640000000000001</v>
      </c>
      <c r="Z38" s="34">
        <f t="shared" si="3"/>
        <v>0</v>
      </c>
      <c r="AB38" s="46"/>
      <c r="AC38" s="46"/>
      <c r="AD38" s="46"/>
      <c r="AE38" s="46"/>
      <c r="AF38" s="46"/>
    </row>
    <row r="39" spans="2:32" x14ac:dyDescent="0.25">
      <c r="B39" s="29">
        <f t="shared" si="4"/>
        <v>34</v>
      </c>
      <c r="C39" s="23" t="s">
        <v>52</v>
      </c>
      <c r="D39" s="18" t="s">
        <v>49</v>
      </c>
      <c r="E39" s="4">
        <v>0.68</v>
      </c>
      <c r="F39" s="37"/>
      <c r="G39" s="4">
        <v>1.06</v>
      </c>
      <c r="H39" s="4">
        <v>0.91</v>
      </c>
      <c r="I39" s="4">
        <v>1.04</v>
      </c>
      <c r="J39" s="4">
        <v>1.18</v>
      </c>
      <c r="K39" s="37"/>
      <c r="L39" s="4">
        <v>1.53</v>
      </c>
      <c r="M39" s="4">
        <v>1.26</v>
      </c>
      <c r="N39" s="4">
        <v>0.24199999999999999</v>
      </c>
      <c r="O39" s="37"/>
      <c r="P39" s="4">
        <v>0.26900000000000002</v>
      </c>
      <c r="Q39" s="4">
        <v>0.27</v>
      </c>
      <c r="R39" s="4">
        <v>0.34599999999999997</v>
      </c>
      <c r="S39" s="4">
        <v>0.13500000000000001</v>
      </c>
      <c r="T39" s="37"/>
      <c r="U39" s="4">
        <v>0.123</v>
      </c>
      <c r="V39" s="4">
        <v>7.8E-2</v>
      </c>
      <c r="W39" s="5">
        <f t="shared" si="0"/>
        <v>0.7380000000000001</v>
      </c>
      <c r="X39" s="5">
        <f t="shared" si="1"/>
        <v>0.99249999999999994</v>
      </c>
      <c r="Y39" s="5">
        <f t="shared" si="2"/>
        <v>0.22539999999999999</v>
      </c>
      <c r="Z39" s="34">
        <f t="shared" si="3"/>
        <v>6.720000000000001E-2</v>
      </c>
      <c r="AB39" s="46"/>
      <c r="AC39" s="46"/>
      <c r="AD39" s="46"/>
      <c r="AE39" s="46"/>
      <c r="AF39" s="46"/>
    </row>
    <row r="40" spans="2:32" x14ac:dyDescent="0.25">
      <c r="B40" s="29">
        <f t="shared" si="4"/>
        <v>35</v>
      </c>
      <c r="C40" s="23" t="s">
        <v>52</v>
      </c>
      <c r="D40" s="18" t="s">
        <v>50</v>
      </c>
      <c r="E40" s="4">
        <v>0.74</v>
      </c>
      <c r="F40" s="37"/>
      <c r="G40" s="4">
        <v>2.11</v>
      </c>
      <c r="H40" s="4">
        <v>1.33</v>
      </c>
      <c r="I40" s="4">
        <v>0.75</v>
      </c>
      <c r="J40" s="37"/>
      <c r="K40" s="37"/>
      <c r="L40" s="37"/>
      <c r="M40" s="37"/>
      <c r="N40" s="4">
        <v>0.16600000000000001</v>
      </c>
      <c r="O40" s="37"/>
      <c r="P40" s="4">
        <v>0.125</v>
      </c>
      <c r="Q40" s="4">
        <v>0.14599999999999999</v>
      </c>
      <c r="R40" s="4">
        <v>0.13</v>
      </c>
      <c r="S40" s="37"/>
      <c r="T40" s="37"/>
      <c r="U40" s="37"/>
      <c r="V40" s="37"/>
      <c r="W40" s="5">
        <f t="shared" si="0"/>
        <v>0.98599999999999999</v>
      </c>
      <c r="X40" s="5">
        <f t="shared" si="1"/>
        <v>0</v>
      </c>
      <c r="Y40" s="5">
        <f t="shared" si="2"/>
        <v>0.11340000000000001</v>
      </c>
      <c r="Z40" s="34">
        <f t="shared" si="3"/>
        <v>0</v>
      </c>
      <c r="AB40" s="46"/>
      <c r="AC40" s="46"/>
      <c r="AD40" s="46"/>
      <c r="AE40" s="46"/>
      <c r="AF40" s="46"/>
    </row>
    <row r="41" spans="2:32" x14ac:dyDescent="0.25">
      <c r="B41" s="29">
        <f t="shared" si="4"/>
        <v>36</v>
      </c>
      <c r="C41" s="23" t="s">
        <v>52</v>
      </c>
      <c r="D41" s="18" t="s">
        <v>53</v>
      </c>
      <c r="E41" s="4">
        <v>0.95</v>
      </c>
      <c r="F41" s="4">
        <v>0.36</v>
      </c>
      <c r="G41" s="4">
        <v>0.71</v>
      </c>
      <c r="H41" s="4">
        <v>0.51</v>
      </c>
      <c r="I41" s="4">
        <v>1.1200000000000001</v>
      </c>
      <c r="J41" s="37"/>
      <c r="K41" s="4">
        <v>0.79</v>
      </c>
      <c r="L41" s="37"/>
      <c r="M41" s="4">
        <v>1.07</v>
      </c>
      <c r="N41" s="4">
        <v>0.192</v>
      </c>
      <c r="O41" s="4">
        <v>0.16500000000000001</v>
      </c>
      <c r="P41" s="4">
        <v>0.17499999999999999</v>
      </c>
      <c r="Q41" s="4">
        <v>0.312</v>
      </c>
      <c r="R41" s="4">
        <v>0.59799999999999998</v>
      </c>
      <c r="S41" s="37"/>
      <c r="T41" s="4">
        <v>0.871</v>
      </c>
      <c r="U41" s="37"/>
      <c r="V41" s="4">
        <v>1.6160000000000001</v>
      </c>
      <c r="W41" s="5">
        <f t="shared" si="0"/>
        <v>0.73000000000000009</v>
      </c>
      <c r="X41" s="5">
        <f t="shared" si="1"/>
        <v>0.46500000000000002</v>
      </c>
      <c r="Y41" s="5">
        <f t="shared" si="2"/>
        <v>0.28840000000000005</v>
      </c>
      <c r="Z41" s="34">
        <f t="shared" si="3"/>
        <v>0.49740000000000001</v>
      </c>
      <c r="AB41" s="46"/>
      <c r="AC41" s="46"/>
      <c r="AD41" s="46"/>
      <c r="AE41" s="46"/>
      <c r="AF41" s="46"/>
    </row>
    <row r="42" spans="2:32" x14ac:dyDescent="0.25">
      <c r="B42" s="29">
        <f t="shared" si="4"/>
        <v>37</v>
      </c>
      <c r="C42" s="23" t="s">
        <v>54</v>
      </c>
      <c r="D42" s="18" t="s">
        <v>44</v>
      </c>
      <c r="E42" s="4">
        <v>1.1100000000000001</v>
      </c>
      <c r="F42" s="37"/>
      <c r="G42" s="4">
        <v>0.74</v>
      </c>
      <c r="H42" s="4">
        <v>0.79</v>
      </c>
      <c r="I42" s="4">
        <v>0.48</v>
      </c>
      <c r="J42" s="4">
        <v>0.61</v>
      </c>
      <c r="K42" s="4">
        <v>0.66</v>
      </c>
      <c r="L42" s="4">
        <v>0.41</v>
      </c>
      <c r="M42" s="4">
        <v>0.46</v>
      </c>
      <c r="N42" s="4">
        <v>0.39900000000000002</v>
      </c>
      <c r="O42" s="37"/>
      <c r="P42" s="4">
        <v>0.19</v>
      </c>
      <c r="Q42" s="4">
        <v>0.19800000000000001</v>
      </c>
      <c r="R42" s="4">
        <v>0.186</v>
      </c>
      <c r="S42" s="4">
        <v>0.216</v>
      </c>
      <c r="T42" s="4">
        <v>0.214</v>
      </c>
      <c r="U42" s="4">
        <v>9.5000000000000001E-2</v>
      </c>
      <c r="V42" s="4">
        <v>0.1</v>
      </c>
      <c r="W42" s="5">
        <f t="shared" si="0"/>
        <v>0.624</v>
      </c>
      <c r="X42" s="5">
        <f t="shared" si="1"/>
        <v>0.53500000000000003</v>
      </c>
      <c r="Y42" s="5">
        <f t="shared" si="2"/>
        <v>0.19459999999999997</v>
      </c>
      <c r="Z42" s="34">
        <f t="shared" si="3"/>
        <v>0.125</v>
      </c>
      <c r="AB42" s="46"/>
      <c r="AC42" s="46"/>
      <c r="AD42" s="46"/>
      <c r="AE42" s="46"/>
      <c r="AF42" s="46"/>
    </row>
    <row r="43" spans="2:32" x14ac:dyDescent="0.25">
      <c r="B43" s="29">
        <f t="shared" si="4"/>
        <v>38</v>
      </c>
      <c r="C43" s="23" t="s">
        <v>54</v>
      </c>
      <c r="D43" s="18" t="s">
        <v>45</v>
      </c>
      <c r="E43" s="4">
        <v>1.7</v>
      </c>
      <c r="F43" s="37"/>
      <c r="G43" s="4">
        <v>0.75</v>
      </c>
      <c r="H43" s="4">
        <v>0.92</v>
      </c>
      <c r="I43" s="4">
        <v>0.62</v>
      </c>
      <c r="J43" s="4">
        <v>0.66</v>
      </c>
      <c r="K43" s="4">
        <v>0.7</v>
      </c>
      <c r="L43" s="4">
        <v>0.75</v>
      </c>
      <c r="M43" s="4">
        <v>0.61</v>
      </c>
      <c r="N43" s="4">
        <v>0.14000000000000001</v>
      </c>
      <c r="O43" s="37"/>
      <c r="P43" s="4">
        <v>0.318</v>
      </c>
      <c r="Q43" s="4">
        <v>0.311</v>
      </c>
      <c r="R43" s="4">
        <v>0.27700000000000002</v>
      </c>
      <c r="S43" s="4">
        <v>0.26</v>
      </c>
      <c r="T43" s="4">
        <v>0.23200000000000001</v>
      </c>
      <c r="U43" s="4">
        <v>0.28699999999999998</v>
      </c>
      <c r="V43" s="4">
        <v>0.312</v>
      </c>
      <c r="W43" s="5">
        <f t="shared" si="0"/>
        <v>0.79800000000000004</v>
      </c>
      <c r="X43" s="5">
        <f t="shared" si="1"/>
        <v>0.67999999999999994</v>
      </c>
      <c r="Y43" s="5">
        <f t="shared" si="2"/>
        <v>0.2092</v>
      </c>
      <c r="Z43" s="34">
        <f t="shared" si="3"/>
        <v>0.21820000000000001</v>
      </c>
      <c r="AB43" s="46"/>
      <c r="AC43" s="46"/>
      <c r="AD43" s="46"/>
      <c r="AE43" s="46"/>
      <c r="AF43" s="46"/>
    </row>
    <row r="44" spans="2:32" x14ac:dyDescent="0.25">
      <c r="B44" s="29">
        <f t="shared" si="4"/>
        <v>39</v>
      </c>
      <c r="C44" s="23" t="s">
        <v>54</v>
      </c>
      <c r="D44" s="18" t="s">
        <v>46</v>
      </c>
      <c r="E44" s="4">
        <v>1.81</v>
      </c>
      <c r="F44" s="37"/>
      <c r="G44" s="4">
        <v>0.93</v>
      </c>
      <c r="H44" s="4">
        <v>0.98</v>
      </c>
      <c r="I44" s="4">
        <v>0.81</v>
      </c>
      <c r="J44" s="4">
        <v>0.72</v>
      </c>
      <c r="K44" s="4">
        <v>0.81</v>
      </c>
      <c r="L44" s="4">
        <v>1.08</v>
      </c>
      <c r="M44" s="4">
        <v>0.65</v>
      </c>
      <c r="N44" s="4">
        <v>0.14099999999999999</v>
      </c>
      <c r="O44" s="37"/>
      <c r="P44" s="38">
        <v>0.84199999999999997</v>
      </c>
      <c r="Q44" s="38">
        <v>0.53500000000000003</v>
      </c>
      <c r="R44" s="4">
        <v>0.46300000000000002</v>
      </c>
      <c r="S44" s="4">
        <v>0.27500000000000002</v>
      </c>
      <c r="T44" s="4">
        <v>0.30299999999999999</v>
      </c>
      <c r="U44" s="4">
        <v>0.33800000000000002</v>
      </c>
      <c r="V44" s="4">
        <v>0.33700000000000002</v>
      </c>
      <c r="W44" s="5">
        <f t="shared" si="0"/>
        <v>0.90600000000000003</v>
      </c>
      <c r="X44" s="5">
        <f t="shared" si="1"/>
        <v>0.81500000000000006</v>
      </c>
      <c r="Y44" s="5">
        <f t="shared" si="2"/>
        <v>0.3962</v>
      </c>
      <c r="Z44" s="34">
        <f t="shared" si="3"/>
        <v>0.25060000000000004</v>
      </c>
      <c r="AB44" s="46"/>
      <c r="AC44" s="46"/>
      <c r="AD44" s="46"/>
      <c r="AE44" s="46"/>
      <c r="AF44" s="46"/>
    </row>
    <row r="45" spans="2:32" x14ac:dyDescent="0.25">
      <c r="B45" s="29">
        <f t="shared" si="4"/>
        <v>40</v>
      </c>
      <c r="C45" s="23" t="s">
        <v>54</v>
      </c>
      <c r="D45" s="18" t="s">
        <v>47</v>
      </c>
      <c r="E45" s="4">
        <v>1.28</v>
      </c>
      <c r="F45" s="37"/>
      <c r="G45" s="4">
        <v>0.76</v>
      </c>
      <c r="H45" s="4">
        <v>0.73</v>
      </c>
      <c r="I45" s="4">
        <v>0.65</v>
      </c>
      <c r="J45" s="4">
        <v>0.77</v>
      </c>
      <c r="K45" s="4">
        <v>0.7</v>
      </c>
      <c r="L45" s="4">
        <v>0.75</v>
      </c>
      <c r="M45" s="4">
        <v>0.56000000000000005</v>
      </c>
      <c r="N45" s="4">
        <v>0.111</v>
      </c>
      <c r="O45" s="37"/>
      <c r="P45" s="4">
        <v>0.36299999999999999</v>
      </c>
      <c r="Q45" s="4">
        <v>0.34899999999999998</v>
      </c>
      <c r="R45" s="4">
        <v>0.39400000000000002</v>
      </c>
      <c r="S45" s="38">
        <v>0.55600000000000005</v>
      </c>
      <c r="T45" s="4">
        <v>0.34499999999999997</v>
      </c>
      <c r="U45" s="4">
        <v>0.35</v>
      </c>
      <c r="V45" s="38">
        <v>0.47799999999999998</v>
      </c>
      <c r="W45" s="5">
        <f t="shared" si="0"/>
        <v>0.68399999999999994</v>
      </c>
      <c r="X45" s="5">
        <f t="shared" si="1"/>
        <v>0.69499999999999995</v>
      </c>
      <c r="Y45" s="5">
        <f t="shared" si="2"/>
        <v>0.24340000000000001</v>
      </c>
      <c r="Z45" s="34">
        <f t="shared" si="3"/>
        <v>0.3458</v>
      </c>
      <c r="AB45" s="46"/>
      <c r="AC45" s="46"/>
      <c r="AD45" s="46"/>
      <c r="AE45" s="46"/>
      <c r="AF45" s="46"/>
    </row>
    <row r="46" spans="2:32" x14ac:dyDescent="0.25">
      <c r="B46" s="29">
        <f t="shared" si="4"/>
        <v>41</v>
      </c>
      <c r="C46" s="23" t="s">
        <v>54</v>
      </c>
      <c r="D46" s="18" t="s">
        <v>48</v>
      </c>
      <c r="E46" s="4">
        <v>1.39</v>
      </c>
      <c r="F46" s="37"/>
      <c r="G46" s="4">
        <v>0.77</v>
      </c>
      <c r="H46" s="4">
        <v>0.69</v>
      </c>
      <c r="I46" s="4">
        <v>0.56000000000000005</v>
      </c>
      <c r="J46" s="4">
        <v>0.72</v>
      </c>
      <c r="K46" s="4">
        <v>0.67</v>
      </c>
      <c r="L46" s="4">
        <v>0.56000000000000005</v>
      </c>
      <c r="M46" s="4">
        <v>0.55000000000000004</v>
      </c>
      <c r="N46" s="4">
        <v>0.28799999999999998</v>
      </c>
      <c r="O46" s="37"/>
      <c r="P46" s="38">
        <v>0.77600000000000002</v>
      </c>
      <c r="Q46" s="38">
        <v>1.1739999999999999</v>
      </c>
      <c r="R46" s="38">
        <v>0.82399999999999995</v>
      </c>
      <c r="S46" s="38">
        <v>0.56999999999999995</v>
      </c>
      <c r="T46" s="4">
        <v>0.48199999999999998</v>
      </c>
      <c r="U46" s="4">
        <v>0.39500000000000002</v>
      </c>
      <c r="V46" s="38">
        <v>0.627</v>
      </c>
      <c r="W46" s="5">
        <f t="shared" si="0"/>
        <v>0.68200000000000005</v>
      </c>
      <c r="X46" s="5">
        <f t="shared" si="1"/>
        <v>0.625</v>
      </c>
      <c r="Y46" s="5">
        <f t="shared" si="2"/>
        <v>0.61239999999999994</v>
      </c>
      <c r="Z46" s="34">
        <f t="shared" si="3"/>
        <v>0.41479999999999995</v>
      </c>
      <c r="AB46" s="46"/>
      <c r="AC46" s="46"/>
      <c r="AD46" s="46"/>
      <c r="AE46" s="46"/>
      <c r="AF46" s="46"/>
    </row>
    <row r="47" spans="2:32" x14ac:dyDescent="0.25">
      <c r="B47" s="29">
        <f t="shared" si="4"/>
        <v>42</v>
      </c>
      <c r="C47" s="23" t="s">
        <v>54</v>
      </c>
      <c r="D47" s="18" t="s">
        <v>53</v>
      </c>
      <c r="E47" s="4">
        <v>1.36</v>
      </c>
      <c r="F47" s="4">
        <v>2.6</v>
      </c>
      <c r="G47" s="4">
        <v>1.57</v>
      </c>
      <c r="H47" s="4">
        <v>0.79</v>
      </c>
      <c r="I47" s="4">
        <v>1.27</v>
      </c>
      <c r="J47" s="37"/>
      <c r="K47" s="4">
        <v>1.68</v>
      </c>
      <c r="L47" s="37"/>
      <c r="M47" s="38">
        <v>5.82</v>
      </c>
      <c r="N47" s="38">
        <v>0.61199999999999999</v>
      </c>
      <c r="O47" s="38">
        <v>0.55600000000000005</v>
      </c>
      <c r="P47" s="38">
        <v>0.96099999999999997</v>
      </c>
      <c r="Q47" s="4">
        <v>0.33700000000000002</v>
      </c>
      <c r="R47" s="38">
        <v>1.8919999999999999</v>
      </c>
      <c r="S47" s="37"/>
      <c r="T47" s="38">
        <v>1.4950000000000001</v>
      </c>
      <c r="U47" s="37"/>
      <c r="V47" s="38">
        <v>2.1469999999999998</v>
      </c>
      <c r="W47" s="5">
        <f t="shared" si="0"/>
        <v>1.5180000000000002</v>
      </c>
      <c r="X47" s="5">
        <f t="shared" si="1"/>
        <v>1.875</v>
      </c>
      <c r="Y47" s="5">
        <f t="shared" si="2"/>
        <v>0.87160000000000015</v>
      </c>
      <c r="Z47" s="34">
        <f t="shared" si="3"/>
        <v>0.72839999999999994</v>
      </c>
      <c r="AB47" s="46"/>
      <c r="AC47" s="46"/>
      <c r="AD47" s="46"/>
      <c r="AE47" s="46"/>
      <c r="AF47" s="46"/>
    </row>
    <row r="48" spans="2:32" ht="30" x14ac:dyDescent="0.25">
      <c r="B48" s="29">
        <f t="shared" si="4"/>
        <v>43</v>
      </c>
      <c r="C48" s="24" t="s">
        <v>55</v>
      </c>
      <c r="D48" s="19" t="s">
        <v>57</v>
      </c>
      <c r="E48" s="4">
        <v>1.19</v>
      </c>
      <c r="F48" s="4">
        <v>0.94</v>
      </c>
      <c r="G48" s="4">
        <v>0.9</v>
      </c>
      <c r="H48" s="4">
        <v>0.8</v>
      </c>
      <c r="I48" s="4">
        <v>0.74</v>
      </c>
      <c r="J48" s="4">
        <v>1.32</v>
      </c>
      <c r="K48" s="4">
        <v>2.02</v>
      </c>
      <c r="L48" s="4">
        <v>1.07</v>
      </c>
      <c r="M48" s="4">
        <v>1.26</v>
      </c>
      <c r="N48" s="4">
        <v>0.26</v>
      </c>
      <c r="O48" s="4">
        <v>0.29399999999999998</v>
      </c>
      <c r="P48" s="4">
        <v>0.39100000000000001</v>
      </c>
      <c r="Q48" s="4">
        <v>0.317</v>
      </c>
      <c r="R48" s="4">
        <v>0.26</v>
      </c>
      <c r="S48" s="4">
        <v>0.98599999999999999</v>
      </c>
      <c r="T48" s="38">
        <v>1.2130000000000001</v>
      </c>
      <c r="U48" s="4">
        <v>0.73299999999999998</v>
      </c>
      <c r="V48" s="38">
        <v>1.1459999999999999</v>
      </c>
      <c r="W48" s="5">
        <f t="shared" si="0"/>
        <v>0.91399999999999992</v>
      </c>
      <c r="X48" s="5">
        <f t="shared" si="1"/>
        <v>1.4175</v>
      </c>
      <c r="Y48" s="5">
        <f t="shared" si="2"/>
        <v>0.3044</v>
      </c>
      <c r="Z48" s="34">
        <f t="shared" si="3"/>
        <v>0.81559999999999988</v>
      </c>
      <c r="AB48" s="46"/>
      <c r="AC48" s="46"/>
      <c r="AD48" s="46"/>
      <c r="AE48" s="46"/>
      <c r="AF48" s="46"/>
    </row>
    <row r="49" spans="2:32" ht="30" x14ac:dyDescent="0.25">
      <c r="B49" s="29">
        <f t="shared" si="4"/>
        <v>44</v>
      </c>
      <c r="C49" s="24" t="s">
        <v>55</v>
      </c>
      <c r="D49" s="19" t="s">
        <v>60</v>
      </c>
      <c r="E49" s="4">
        <v>1.19</v>
      </c>
      <c r="F49" s="4">
        <v>1.93</v>
      </c>
      <c r="G49" s="4">
        <v>1.59</v>
      </c>
      <c r="H49" s="4">
        <v>2.5099999999999998</v>
      </c>
      <c r="I49" s="4">
        <v>2.0299999999999998</v>
      </c>
      <c r="J49" s="4">
        <v>1.86</v>
      </c>
      <c r="K49" s="4">
        <v>1.99</v>
      </c>
      <c r="L49" s="4">
        <v>1.42</v>
      </c>
      <c r="M49" s="4">
        <v>1.31</v>
      </c>
      <c r="N49" s="4">
        <v>0.13900000000000001</v>
      </c>
      <c r="O49" s="4">
        <v>0.16900000000000001</v>
      </c>
      <c r="P49" s="4">
        <v>0.14799999999999999</v>
      </c>
      <c r="Q49" s="4">
        <v>0.19500000000000001</v>
      </c>
      <c r="R49" s="4">
        <v>0.153</v>
      </c>
      <c r="S49" s="38">
        <v>1.268</v>
      </c>
      <c r="T49" s="38">
        <v>1.222</v>
      </c>
      <c r="U49" s="4">
        <v>0.59699999999999998</v>
      </c>
      <c r="V49" s="4">
        <v>0.77600000000000002</v>
      </c>
      <c r="W49" s="5">
        <f t="shared" si="0"/>
        <v>1.85</v>
      </c>
      <c r="X49" s="5">
        <f t="shared" si="1"/>
        <v>1.645</v>
      </c>
      <c r="Y49" s="5">
        <f t="shared" si="2"/>
        <v>0.1608</v>
      </c>
      <c r="Z49" s="34">
        <f t="shared" si="3"/>
        <v>0.77260000000000006</v>
      </c>
      <c r="AB49" s="46"/>
      <c r="AC49" s="46"/>
      <c r="AD49" s="46"/>
      <c r="AE49" s="46"/>
      <c r="AF49" s="46"/>
    </row>
    <row r="50" spans="2:32" ht="30" x14ac:dyDescent="0.25">
      <c r="B50" s="29">
        <f t="shared" si="4"/>
        <v>45</v>
      </c>
      <c r="C50" s="24" t="s">
        <v>55</v>
      </c>
      <c r="D50" s="19" t="s">
        <v>61</v>
      </c>
      <c r="E50" s="4">
        <v>2.99</v>
      </c>
      <c r="F50" s="4">
        <v>1.29</v>
      </c>
      <c r="G50" s="4">
        <v>1.23</v>
      </c>
      <c r="H50" s="4">
        <v>0.74</v>
      </c>
      <c r="I50" s="4">
        <v>0.81</v>
      </c>
      <c r="J50" s="4">
        <v>1.6</v>
      </c>
      <c r="K50" s="4">
        <v>2.62</v>
      </c>
      <c r="L50" s="4">
        <v>1.23</v>
      </c>
      <c r="M50" s="4">
        <v>1.27</v>
      </c>
      <c r="N50" s="38">
        <v>0.71499999999999997</v>
      </c>
      <c r="O50" s="38">
        <v>0.438</v>
      </c>
      <c r="P50" s="38">
        <v>0.41899999999999998</v>
      </c>
      <c r="Q50" s="4">
        <v>0.32100000000000001</v>
      </c>
      <c r="R50" s="4">
        <v>0.218</v>
      </c>
      <c r="S50" s="4">
        <v>0.70299999999999996</v>
      </c>
      <c r="T50" s="4">
        <v>0.71</v>
      </c>
      <c r="U50" s="4">
        <v>0.66100000000000003</v>
      </c>
      <c r="V50" s="4">
        <v>0.69699999999999995</v>
      </c>
      <c r="W50" s="5">
        <f t="shared" si="0"/>
        <v>1.4120000000000001</v>
      </c>
      <c r="X50" s="5">
        <f t="shared" si="1"/>
        <v>1.6800000000000002</v>
      </c>
      <c r="Y50" s="5">
        <f t="shared" si="2"/>
        <v>0.42220000000000002</v>
      </c>
      <c r="Z50" s="34">
        <f t="shared" si="3"/>
        <v>0.55420000000000003</v>
      </c>
      <c r="AB50" s="46"/>
      <c r="AC50" s="46"/>
      <c r="AD50" s="46"/>
      <c r="AE50" s="46"/>
      <c r="AF50" s="46"/>
    </row>
    <row r="51" spans="2:32" x14ac:dyDescent="0.25">
      <c r="B51" s="29">
        <f t="shared" si="4"/>
        <v>46</v>
      </c>
      <c r="C51" s="23" t="s">
        <v>62</v>
      </c>
      <c r="D51" s="1" t="s">
        <v>44</v>
      </c>
      <c r="E51" s="4">
        <v>1.75</v>
      </c>
      <c r="F51" s="4">
        <v>1.76</v>
      </c>
      <c r="G51" s="4">
        <v>1.47</v>
      </c>
      <c r="H51" s="4">
        <v>1</v>
      </c>
      <c r="I51" s="4">
        <v>0.46</v>
      </c>
      <c r="J51" s="37"/>
      <c r="K51" s="37"/>
      <c r="L51" s="4">
        <v>0.39</v>
      </c>
      <c r="M51" s="4">
        <v>0.68</v>
      </c>
      <c r="N51" s="4">
        <v>0.14699999999999999</v>
      </c>
      <c r="O51" s="4">
        <v>0.107</v>
      </c>
      <c r="P51" s="4">
        <v>0.161</v>
      </c>
      <c r="Q51" s="4">
        <v>0.153</v>
      </c>
      <c r="R51" s="4">
        <v>0.13200000000000001</v>
      </c>
      <c r="S51" s="37"/>
      <c r="T51" s="37"/>
      <c r="U51" s="4">
        <v>6.9000000000000006E-2</v>
      </c>
      <c r="V51" s="4">
        <v>0.08</v>
      </c>
      <c r="W51" s="5">
        <f t="shared" si="0"/>
        <v>1.2879999999999998</v>
      </c>
      <c r="X51" s="5">
        <f t="shared" si="1"/>
        <v>0.26750000000000002</v>
      </c>
      <c r="Y51" s="5">
        <f t="shared" si="2"/>
        <v>0.14000000000000001</v>
      </c>
      <c r="Z51" s="34">
        <f t="shared" si="3"/>
        <v>2.9800000000000004E-2</v>
      </c>
      <c r="AB51" s="46"/>
      <c r="AC51" s="46"/>
      <c r="AD51" s="46"/>
      <c r="AE51" s="46"/>
      <c r="AF51" s="46"/>
    </row>
    <row r="52" spans="2:32" x14ac:dyDescent="0.25">
      <c r="B52" s="29">
        <f t="shared" si="4"/>
        <v>47</v>
      </c>
      <c r="C52" s="23" t="s">
        <v>62</v>
      </c>
      <c r="D52" s="1" t="s">
        <v>63</v>
      </c>
      <c r="E52" s="4">
        <v>0.89</v>
      </c>
      <c r="F52" s="4">
        <v>1.1200000000000001</v>
      </c>
      <c r="G52" s="4">
        <v>0.56999999999999995</v>
      </c>
      <c r="H52" s="4">
        <v>0.7</v>
      </c>
      <c r="I52" s="4">
        <v>0.52</v>
      </c>
      <c r="J52" s="37"/>
      <c r="K52" s="37"/>
      <c r="L52" s="4">
        <v>0.38</v>
      </c>
      <c r="M52" s="4">
        <v>0.44</v>
      </c>
      <c r="N52" s="4">
        <v>0.10100000000000001</v>
      </c>
      <c r="O52" s="4">
        <v>0.129</v>
      </c>
      <c r="P52" s="4">
        <v>0.18</v>
      </c>
      <c r="Q52" s="4">
        <v>0.17699999999999999</v>
      </c>
      <c r="R52" s="4">
        <v>0.19600000000000001</v>
      </c>
      <c r="S52" s="37"/>
      <c r="T52" s="37"/>
      <c r="U52" s="4">
        <v>0.124</v>
      </c>
      <c r="V52" s="4">
        <v>0.13</v>
      </c>
      <c r="W52" s="5">
        <f t="shared" si="0"/>
        <v>0.76</v>
      </c>
      <c r="X52" s="5">
        <f t="shared" si="1"/>
        <v>0.20500000000000002</v>
      </c>
      <c r="Y52" s="5">
        <f t="shared" si="2"/>
        <v>0.15659999999999999</v>
      </c>
      <c r="Z52" s="34">
        <f t="shared" si="3"/>
        <v>5.0799999999999998E-2</v>
      </c>
      <c r="AB52" s="46"/>
      <c r="AC52" s="46"/>
      <c r="AD52" s="46"/>
      <c r="AE52" s="46"/>
      <c r="AF52" s="46"/>
    </row>
    <row r="53" spans="2:32" ht="30" x14ac:dyDescent="0.25">
      <c r="B53" s="29">
        <f t="shared" si="4"/>
        <v>48</v>
      </c>
      <c r="C53" s="24" t="s">
        <v>65</v>
      </c>
      <c r="D53" s="18" t="s">
        <v>66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>
        <f t="shared" si="0"/>
        <v>0</v>
      </c>
      <c r="X53" s="5">
        <f t="shared" si="1"/>
        <v>0</v>
      </c>
      <c r="Y53" s="5">
        <f t="shared" si="2"/>
        <v>0</v>
      </c>
      <c r="Z53" s="34">
        <f t="shared" si="3"/>
        <v>0</v>
      </c>
      <c r="AB53" s="46" t="s">
        <v>99</v>
      </c>
      <c r="AC53" s="46"/>
      <c r="AD53" s="46"/>
      <c r="AE53" s="46"/>
      <c r="AF53" s="46"/>
    </row>
    <row r="54" spans="2:32" ht="30.75" thickBot="1" x14ac:dyDescent="0.3">
      <c r="B54" s="30">
        <f t="shared" si="4"/>
        <v>49</v>
      </c>
      <c r="C54" s="25" t="s">
        <v>65</v>
      </c>
      <c r="D54" s="26" t="s">
        <v>67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5">
        <f t="shared" si="0"/>
        <v>0</v>
      </c>
      <c r="X54" s="35">
        <f t="shared" si="1"/>
        <v>0</v>
      </c>
      <c r="Y54" s="35">
        <f t="shared" si="2"/>
        <v>0</v>
      </c>
      <c r="Z54" s="36">
        <f t="shared" si="3"/>
        <v>0</v>
      </c>
      <c r="AB54" s="46" t="s">
        <v>99</v>
      </c>
      <c r="AC54" s="46"/>
      <c r="AD54" s="46"/>
      <c r="AE54" s="46"/>
      <c r="AF54" s="46"/>
    </row>
  </sheetData>
  <mergeCells count="60">
    <mergeCell ref="N4:R4"/>
    <mergeCell ref="S4:V4"/>
    <mergeCell ref="W4:Z4"/>
    <mergeCell ref="E2:M2"/>
    <mergeCell ref="B4:B5"/>
    <mergeCell ref="C4:C5"/>
    <mergeCell ref="D4:D5"/>
    <mergeCell ref="E4:I4"/>
    <mergeCell ref="J4:M4"/>
    <mergeCell ref="AB4:AF4"/>
    <mergeCell ref="AB5:AF5"/>
    <mergeCell ref="AB6:AF6"/>
    <mergeCell ref="AB7:AF7"/>
    <mergeCell ref="AB8:AF8"/>
    <mergeCell ref="AB9:AF9"/>
    <mergeCell ref="AB10:AF10"/>
    <mergeCell ref="AB11:AF11"/>
    <mergeCell ref="AB12:AF12"/>
    <mergeCell ref="AB13:AF13"/>
    <mergeCell ref="AB14:AF14"/>
    <mergeCell ref="AB15:AF15"/>
    <mergeCell ref="AB16:AF16"/>
    <mergeCell ref="AB17:AF17"/>
    <mergeCell ref="AB18:AF18"/>
    <mergeCell ref="AB19:AF19"/>
    <mergeCell ref="AB20:AF20"/>
    <mergeCell ref="AB21:AF21"/>
    <mergeCell ref="AB22:AF22"/>
    <mergeCell ref="AB23:AF23"/>
    <mergeCell ref="AB24:AF24"/>
    <mergeCell ref="AB25:AF25"/>
    <mergeCell ref="AB26:AF26"/>
    <mergeCell ref="AB27:AF27"/>
    <mergeCell ref="AB28:AF28"/>
    <mergeCell ref="AB29:AF29"/>
    <mergeCell ref="AB30:AF30"/>
    <mergeCell ref="AB31:AF31"/>
    <mergeCell ref="AB32:AF32"/>
    <mergeCell ref="AB33:AF33"/>
    <mergeCell ref="AB34:AF34"/>
    <mergeCell ref="AB35:AF35"/>
    <mergeCell ref="AB36:AF36"/>
    <mergeCell ref="AB37:AF37"/>
    <mergeCell ref="AB38:AF38"/>
    <mergeCell ref="AB39:AF39"/>
    <mergeCell ref="AB40:AF40"/>
    <mergeCell ref="AB41:AF41"/>
    <mergeCell ref="AB42:AF42"/>
    <mergeCell ref="AB43:AF43"/>
    <mergeCell ref="AB44:AF44"/>
    <mergeCell ref="AB45:AF45"/>
    <mergeCell ref="AB46:AF46"/>
    <mergeCell ref="AB47:AF47"/>
    <mergeCell ref="AB48:AF48"/>
    <mergeCell ref="AB54:AF54"/>
    <mergeCell ref="AB49:AF49"/>
    <mergeCell ref="AB50:AF50"/>
    <mergeCell ref="AB51:AF51"/>
    <mergeCell ref="AB52:AF52"/>
    <mergeCell ref="AB53:AF5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"/>
  <sheetViews>
    <sheetView zoomScaleNormal="100" workbookViewId="0">
      <selection activeCell="E16" sqref="E16"/>
    </sheetView>
  </sheetViews>
  <sheetFormatPr defaultColWidth="8.7109375" defaultRowHeight="15" x14ac:dyDescent="0.25"/>
  <cols>
    <col min="2" max="2" width="4.7109375" bestFit="1" customWidth="1"/>
    <col min="3" max="3" width="16.42578125" bestFit="1" customWidth="1"/>
    <col min="4" max="4" width="51.5703125" bestFit="1" customWidth="1"/>
    <col min="5" max="5" width="12.42578125" customWidth="1"/>
    <col min="6" max="6" width="12.7109375" customWidth="1"/>
  </cols>
  <sheetData>
    <row r="1" spans="2:22" ht="15.75" thickBot="1" x14ac:dyDescent="0.3"/>
    <row r="2" spans="2:22" ht="16.5" thickBot="1" x14ac:dyDescent="0.3">
      <c r="E2" s="49" t="s">
        <v>75</v>
      </c>
      <c r="F2" s="49"/>
      <c r="G2" s="49"/>
      <c r="H2" s="49"/>
      <c r="I2" s="49"/>
      <c r="J2" s="49"/>
      <c r="K2" s="49"/>
      <c r="L2" s="49"/>
      <c r="M2" s="49"/>
    </row>
    <row r="3" spans="2:22" ht="15.75" thickBot="1" x14ac:dyDescent="0.3"/>
    <row r="4" spans="2:22" x14ac:dyDescent="0.25">
      <c r="B4" s="59" t="s">
        <v>8</v>
      </c>
      <c r="C4" s="61" t="s">
        <v>16</v>
      </c>
      <c r="D4" s="61" t="s">
        <v>12</v>
      </c>
      <c r="E4" s="51" t="s">
        <v>77</v>
      </c>
      <c r="F4" s="51"/>
      <c r="G4" s="51"/>
      <c r="H4" s="51"/>
      <c r="I4" s="51"/>
      <c r="J4" s="51" t="s">
        <v>81</v>
      </c>
      <c r="K4" s="51"/>
      <c r="L4" s="51"/>
      <c r="M4" s="51"/>
      <c r="N4" s="51" t="s">
        <v>79</v>
      </c>
      <c r="O4" s="51"/>
      <c r="P4" s="51"/>
      <c r="Q4" s="51"/>
      <c r="R4" s="51"/>
      <c r="S4" s="51" t="s">
        <v>82</v>
      </c>
      <c r="T4" s="51"/>
      <c r="U4" s="51"/>
      <c r="V4" s="58"/>
    </row>
    <row r="5" spans="2:22" x14ac:dyDescent="0.25">
      <c r="B5" s="60"/>
      <c r="C5" s="62"/>
      <c r="D5" s="62"/>
      <c r="E5" s="27" t="s">
        <v>1</v>
      </c>
      <c r="F5" s="27" t="s">
        <v>0</v>
      </c>
      <c r="G5" s="27" t="s">
        <v>76</v>
      </c>
      <c r="H5" s="27" t="s">
        <v>2</v>
      </c>
      <c r="I5" s="27" t="s">
        <v>3</v>
      </c>
      <c r="J5" s="27" t="s">
        <v>5</v>
      </c>
      <c r="K5" s="27" t="s">
        <v>4</v>
      </c>
      <c r="L5" s="27" t="s">
        <v>7</v>
      </c>
      <c r="M5" s="27" t="s">
        <v>6</v>
      </c>
      <c r="N5" s="27" t="s">
        <v>1</v>
      </c>
      <c r="O5" s="27" t="s">
        <v>0</v>
      </c>
      <c r="P5" s="27" t="s">
        <v>76</v>
      </c>
      <c r="Q5" s="27" t="s">
        <v>2</v>
      </c>
      <c r="R5" s="27" t="s">
        <v>3</v>
      </c>
      <c r="S5" s="27" t="s">
        <v>5</v>
      </c>
      <c r="T5" s="27" t="s">
        <v>4</v>
      </c>
      <c r="U5" s="27" t="s">
        <v>7</v>
      </c>
      <c r="V5" s="28" t="s">
        <v>6</v>
      </c>
    </row>
    <row r="6" spans="2:22" x14ac:dyDescent="0.25">
      <c r="B6" s="29">
        <v>1</v>
      </c>
      <c r="C6" s="24" t="s">
        <v>68</v>
      </c>
      <c r="D6" s="18" t="s">
        <v>71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4"/>
    </row>
    <row r="7" spans="2:22" ht="15.75" thickBot="1" x14ac:dyDescent="0.3">
      <c r="B7" s="30">
        <f>B6+1</f>
        <v>2</v>
      </c>
      <c r="C7" s="25" t="s">
        <v>68</v>
      </c>
      <c r="D7" s="26" t="s">
        <v>72</v>
      </c>
      <c r="E7" s="31">
        <v>19.46</v>
      </c>
      <c r="F7" s="39"/>
      <c r="G7" s="31">
        <v>1.83</v>
      </c>
      <c r="H7" s="31">
        <v>0.91</v>
      </c>
      <c r="I7" s="39"/>
      <c r="J7" s="39"/>
      <c r="K7" s="39"/>
      <c r="L7" s="31">
        <v>0.87</v>
      </c>
      <c r="M7" s="39"/>
      <c r="N7" s="31">
        <v>0.33300000000000002</v>
      </c>
      <c r="O7" s="39"/>
      <c r="P7" s="31">
        <v>9.0999999999999998E-2</v>
      </c>
      <c r="Q7" s="31">
        <v>7.6999999999999999E-2</v>
      </c>
      <c r="R7" s="39"/>
      <c r="S7" s="39"/>
      <c r="T7" s="39"/>
      <c r="U7" s="31">
        <v>0.1</v>
      </c>
      <c r="V7" s="39"/>
    </row>
  </sheetData>
  <mergeCells count="8">
    <mergeCell ref="N4:R4"/>
    <mergeCell ref="S4:V4"/>
    <mergeCell ref="E2:M2"/>
    <mergeCell ref="B4:B5"/>
    <mergeCell ref="C4:C5"/>
    <mergeCell ref="D4:D5"/>
    <mergeCell ref="E4:I4"/>
    <mergeCell ref="J4:M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topLeftCell="A73" zoomScaleNormal="100" workbookViewId="0">
      <selection activeCell="E89" sqref="E89"/>
    </sheetView>
  </sheetViews>
  <sheetFormatPr defaultColWidth="8.7109375" defaultRowHeight="15" x14ac:dyDescent="0.25"/>
  <cols>
    <col min="2" max="2" width="7" customWidth="1"/>
    <col min="3" max="3" width="19.28515625" customWidth="1"/>
    <col min="4" max="4" width="63.7109375" customWidth="1"/>
    <col min="5" max="5" width="38.42578125" customWidth="1"/>
    <col min="6" max="6" width="39.5703125" customWidth="1"/>
    <col min="7" max="7" width="34.7109375" bestFit="1" customWidth="1"/>
    <col min="9" max="9" width="5.28515625" customWidth="1"/>
    <col min="10" max="10" width="18.5703125" customWidth="1"/>
    <col min="11" max="11" width="26.28515625" customWidth="1"/>
    <col min="12" max="12" width="20.7109375" customWidth="1"/>
  </cols>
  <sheetData>
    <row r="1" spans="1:7" ht="15" customHeight="1" x14ac:dyDescent="0.3">
      <c r="B1" s="63" t="s">
        <v>102</v>
      </c>
      <c r="C1" s="63"/>
      <c r="D1" s="63"/>
      <c r="E1" s="63"/>
      <c r="F1" s="63"/>
      <c r="G1" s="63"/>
    </row>
    <row r="2" spans="1:7" ht="15.75" thickBot="1" x14ac:dyDescent="0.3"/>
    <row r="3" spans="1:7" ht="18.75" x14ac:dyDescent="0.4">
      <c r="B3" s="10" t="s">
        <v>11</v>
      </c>
      <c r="C3" s="11" t="s">
        <v>16</v>
      </c>
      <c r="D3" s="11" t="s">
        <v>12</v>
      </c>
      <c r="E3" s="11" t="s">
        <v>15</v>
      </c>
      <c r="F3" s="11" t="s">
        <v>13</v>
      </c>
      <c r="G3" s="12" t="s">
        <v>14</v>
      </c>
    </row>
    <row r="4" spans="1:7" ht="60" x14ac:dyDescent="0.25">
      <c r="A4" s="7"/>
      <c r="B4" s="64">
        <v>1</v>
      </c>
      <c r="C4" s="65" t="s">
        <v>17</v>
      </c>
      <c r="D4" s="66" t="s">
        <v>18</v>
      </c>
      <c r="E4" s="69" t="s">
        <v>104</v>
      </c>
      <c r="F4" s="20" t="s">
        <v>105</v>
      </c>
      <c r="G4" s="67" t="s">
        <v>103</v>
      </c>
    </row>
    <row r="5" spans="1:7" ht="30" x14ac:dyDescent="0.25">
      <c r="A5" s="7"/>
      <c r="B5" s="64">
        <f t="shared" ref="B5:B68" si="0">B4+1</f>
        <v>2</v>
      </c>
      <c r="C5" s="65" t="s">
        <v>17</v>
      </c>
      <c r="D5" s="66" t="s">
        <v>19</v>
      </c>
      <c r="E5" s="69" t="s">
        <v>106</v>
      </c>
      <c r="F5" s="20" t="s">
        <v>107</v>
      </c>
      <c r="G5" s="67" t="s">
        <v>103</v>
      </c>
    </row>
    <row r="6" spans="1:7" ht="30" x14ac:dyDescent="0.25">
      <c r="A6" s="7"/>
      <c r="B6" s="64">
        <f t="shared" si="0"/>
        <v>3</v>
      </c>
      <c r="C6" s="20" t="s">
        <v>20</v>
      </c>
      <c r="D6" s="66" t="s">
        <v>35</v>
      </c>
      <c r="E6" s="69" t="s">
        <v>108</v>
      </c>
      <c r="F6" s="20" t="s">
        <v>109</v>
      </c>
      <c r="G6" s="67" t="s">
        <v>103</v>
      </c>
    </row>
    <row r="7" spans="1:7" ht="30" x14ac:dyDescent="0.25">
      <c r="A7" s="7"/>
      <c r="B7" s="64">
        <f t="shared" si="0"/>
        <v>4</v>
      </c>
      <c r="C7" s="20" t="s">
        <v>20</v>
      </c>
      <c r="D7" s="66" t="s">
        <v>34</v>
      </c>
      <c r="E7" s="69" t="s">
        <v>108</v>
      </c>
      <c r="F7" s="20" t="s">
        <v>109</v>
      </c>
      <c r="G7" s="67" t="s">
        <v>103</v>
      </c>
    </row>
    <row r="8" spans="1:7" ht="45" x14ac:dyDescent="0.25">
      <c r="A8" s="8"/>
      <c r="B8" s="64">
        <f t="shared" si="0"/>
        <v>5</v>
      </c>
      <c r="C8" s="20" t="s">
        <v>20</v>
      </c>
      <c r="D8" s="71" t="s">
        <v>33</v>
      </c>
      <c r="E8" s="69" t="s">
        <v>110</v>
      </c>
      <c r="F8" s="72" t="s">
        <v>111</v>
      </c>
      <c r="G8" s="75" t="s">
        <v>112</v>
      </c>
    </row>
    <row r="9" spans="1:7" ht="45" x14ac:dyDescent="0.25">
      <c r="A9" s="8"/>
      <c r="B9" s="64">
        <f t="shared" si="0"/>
        <v>6</v>
      </c>
      <c r="C9" s="20" t="s">
        <v>20</v>
      </c>
      <c r="D9" s="73" t="s">
        <v>32</v>
      </c>
      <c r="E9" s="69" t="s">
        <v>110</v>
      </c>
      <c r="F9" s="72" t="s">
        <v>111</v>
      </c>
      <c r="G9" s="76" t="s">
        <v>113</v>
      </c>
    </row>
    <row r="10" spans="1:7" ht="45" x14ac:dyDescent="0.25">
      <c r="A10" s="9"/>
      <c r="B10" s="64">
        <f t="shared" si="0"/>
        <v>7</v>
      </c>
      <c r="C10" s="20" t="s">
        <v>20</v>
      </c>
      <c r="D10" s="71" t="s">
        <v>31</v>
      </c>
      <c r="E10" s="69" t="s">
        <v>114</v>
      </c>
      <c r="F10" s="72" t="s">
        <v>111</v>
      </c>
      <c r="G10" s="75" t="s">
        <v>112</v>
      </c>
    </row>
    <row r="11" spans="1:7" ht="60" x14ac:dyDescent="0.25">
      <c r="A11" s="7"/>
      <c r="B11" s="64">
        <f t="shared" si="0"/>
        <v>8</v>
      </c>
      <c r="C11" s="22" t="s">
        <v>21</v>
      </c>
      <c r="D11" s="66" t="s">
        <v>22</v>
      </c>
      <c r="E11" s="78" t="s">
        <v>115</v>
      </c>
      <c r="F11" s="72" t="s">
        <v>116</v>
      </c>
      <c r="G11" s="67" t="s">
        <v>103</v>
      </c>
    </row>
    <row r="12" spans="1:7" x14ac:dyDescent="0.25">
      <c r="A12" s="7"/>
      <c r="B12" s="13">
        <f t="shared" si="0"/>
        <v>9</v>
      </c>
      <c r="C12" s="21" t="s">
        <v>21</v>
      </c>
      <c r="D12" s="18" t="s">
        <v>23</v>
      </c>
      <c r="E12" s="77" t="s">
        <v>117</v>
      </c>
      <c r="F12" s="18" t="s">
        <v>117</v>
      </c>
      <c r="G12" s="18" t="s">
        <v>117</v>
      </c>
    </row>
    <row r="13" spans="1:7" x14ac:dyDescent="0.25">
      <c r="A13" s="7"/>
      <c r="B13" s="13">
        <f t="shared" si="0"/>
        <v>10</v>
      </c>
      <c r="C13" s="21" t="s">
        <v>21</v>
      </c>
      <c r="D13" s="18" t="s">
        <v>24</v>
      </c>
      <c r="E13" s="77" t="s">
        <v>117</v>
      </c>
      <c r="F13" s="18" t="s">
        <v>117</v>
      </c>
      <c r="G13" s="18" t="s">
        <v>117</v>
      </c>
    </row>
    <row r="14" spans="1:7" x14ac:dyDescent="0.25">
      <c r="A14" s="7"/>
      <c r="B14" s="13">
        <f t="shared" si="0"/>
        <v>11</v>
      </c>
      <c r="C14" s="21" t="s">
        <v>25</v>
      </c>
      <c r="D14" s="18" t="s">
        <v>26</v>
      </c>
      <c r="E14" s="77" t="s">
        <v>117</v>
      </c>
      <c r="F14" s="18" t="s">
        <v>117</v>
      </c>
      <c r="G14" s="18" t="s">
        <v>117</v>
      </c>
    </row>
    <row r="15" spans="1:7" x14ac:dyDescent="0.25">
      <c r="A15" s="9"/>
      <c r="B15" s="13">
        <f t="shared" si="0"/>
        <v>12</v>
      </c>
      <c r="C15" s="21" t="s">
        <v>25</v>
      </c>
      <c r="D15" s="18" t="s">
        <v>27</v>
      </c>
      <c r="E15" s="77" t="s">
        <v>117</v>
      </c>
      <c r="F15" s="18" t="s">
        <v>117</v>
      </c>
      <c r="G15" s="18" t="s">
        <v>117</v>
      </c>
    </row>
    <row r="16" spans="1:7" x14ac:dyDescent="0.25">
      <c r="A16" s="9"/>
      <c r="B16" s="13">
        <f t="shared" si="0"/>
        <v>13</v>
      </c>
      <c r="C16" s="21" t="s">
        <v>25</v>
      </c>
      <c r="D16" s="19" t="s">
        <v>28</v>
      </c>
      <c r="E16" s="77" t="s">
        <v>117</v>
      </c>
      <c r="F16" s="18" t="s">
        <v>117</v>
      </c>
      <c r="G16" s="18" t="s">
        <v>117</v>
      </c>
    </row>
    <row r="17" spans="1:7" x14ac:dyDescent="0.25">
      <c r="A17" s="9"/>
      <c r="B17" s="13">
        <f t="shared" si="0"/>
        <v>14</v>
      </c>
      <c r="C17" s="21" t="s">
        <v>25</v>
      </c>
      <c r="D17" s="19" t="s">
        <v>29</v>
      </c>
      <c r="E17" s="77" t="s">
        <v>117</v>
      </c>
      <c r="F17" s="18" t="s">
        <v>117</v>
      </c>
      <c r="G17" s="18" t="s">
        <v>117</v>
      </c>
    </row>
    <row r="18" spans="1:7" x14ac:dyDescent="0.25">
      <c r="A18" s="7"/>
      <c r="B18" s="13">
        <f t="shared" si="0"/>
        <v>15</v>
      </c>
      <c r="C18" s="22" t="s">
        <v>30</v>
      </c>
      <c r="D18" s="18" t="s">
        <v>36</v>
      </c>
      <c r="E18" s="77" t="s">
        <v>117</v>
      </c>
      <c r="F18" s="18" t="s">
        <v>117</v>
      </c>
      <c r="G18" s="18" t="s">
        <v>117</v>
      </c>
    </row>
    <row r="19" spans="1:7" ht="30" x14ac:dyDescent="0.25">
      <c r="A19" s="7"/>
      <c r="B19" s="64">
        <f t="shared" si="0"/>
        <v>16</v>
      </c>
      <c r="C19" s="22" t="s">
        <v>30</v>
      </c>
      <c r="D19" s="66" t="s">
        <v>37</v>
      </c>
      <c r="E19" s="69" t="s">
        <v>106</v>
      </c>
      <c r="F19" s="20" t="s">
        <v>107</v>
      </c>
      <c r="G19" s="67" t="s">
        <v>103</v>
      </c>
    </row>
    <row r="20" spans="1:7" ht="30" x14ac:dyDescent="0.25">
      <c r="A20" s="7"/>
      <c r="B20" s="13">
        <f t="shared" si="0"/>
        <v>17</v>
      </c>
      <c r="C20" s="22" t="s">
        <v>30</v>
      </c>
      <c r="D20" s="66" t="s">
        <v>38</v>
      </c>
      <c r="E20" s="69" t="s">
        <v>106</v>
      </c>
      <c r="F20" s="20" t="s">
        <v>107</v>
      </c>
      <c r="G20" s="67" t="s">
        <v>103</v>
      </c>
    </row>
    <row r="21" spans="1:7" ht="30" x14ac:dyDescent="0.25">
      <c r="A21" s="7"/>
      <c r="B21" s="13">
        <f t="shared" si="0"/>
        <v>18</v>
      </c>
      <c r="C21" s="22" t="s">
        <v>30</v>
      </c>
      <c r="D21" s="66" t="s">
        <v>39</v>
      </c>
      <c r="E21" s="42" t="s">
        <v>106</v>
      </c>
      <c r="F21" s="70" t="s">
        <v>118</v>
      </c>
      <c r="G21" s="67" t="s">
        <v>103</v>
      </c>
    </row>
    <row r="22" spans="1:7" x14ac:dyDescent="0.25">
      <c r="A22" s="7"/>
      <c r="B22" s="13">
        <f t="shared" si="0"/>
        <v>19</v>
      </c>
      <c r="C22" s="22" t="s">
        <v>30</v>
      </c>
      <c r="D22" s="18" t="s">
        <v>40</v>
      </c>
      <c r="E22" s="18" t="s">
        <v>117</v>
      </c>
      <c r="F22" s="18" t="s">
        <v>117</v>
      </c>
      <c r="G22" s="18" t="s">
        <v>117</v>
      </c>
    </row>
    <row r="23" spans="1:7" ht="60" x14ac:dyDescent="0.25">
      <c r="A23" s="8"/>
      <c r="B23" s="64">
        <f t="shared" si="0"/>
        <v>20</v>
      </c>
      <c r="C23" s="79" t="s">
        <v>41</v>
      </c>
      <c r="D23" s="71" t="s">
        <v>44</v>
      </c>
      <c r="E23" s="74" t="s">
        <v>119</v>
      </c>
      <c r="F23" s="80" t="s">
        <v>120</v>
      </c>
      <c r="G23" s="75" t="s">
        <v>112</v>
      </c>
    </row>
    <row r="24" spans="1:7" x14ac:dyDescent="0.25">
      <c r="A24" s="8"/>
      <c r="B24" s="13">
        <f t="shared" si="0"/>
        <v>21</v>
      </c>
      <c r="C24" s="23" t="s">
        <v>41</v>
      </c>
      <c r="D24" s="18" t="s">
        <v>45</v>
      </c>
      <c r="E24" s="18" t="s">
        <v>117</v>
      </c>
      <c r="F24" s="18" t="s">
        <v>117</v>
      </c>
      <c r="G24" s="18" t="s">
        <v>117</v>
      </c>
    </row>
    <row r="25" spans="1:7" ht="30" x14ac:dyDescent="0.25">
      <c r="A25" s="8"/>
      <c r="B25" s="64">
        <f t="shared" si="0"/>
        <v>22</v>
      </c>
      <c r="C25" s="79" t="s">
        <v>41</v>
      </c>
      <c r="D25" s="66" t="s">
        <v>46</v>
      </c>
      <c r="E25" s="78" t="s">
        <v>121</v>
      </c>
      <c r="F25" s="72" t="s">
        <v>122</v>
      </c>
      <c r="G25" s="67" t="s">
        <v>103</v>
      </c>
    </row>
    <row r="26" spans="1:7" ht="30" x14ac:dyDescent="0.25">
      <c r="A26" s="9"/>
      <c r="B26" s="13">
        <f t="shared" si="0"/>
        <v>23</v>
      </c>
      <c r="C26" s="79" t="s">
        <v>41</v>
      </c>
      <c r="D26" s="66" t="s">
        <v>47</v>
      </c>
      <c r="E26" s="78" t="s">
        <v>121</v>
      </c>
      <c r="F26" s="72" t="s">
        <v>122</v>
      </c>
      <c r="G26" s="67" t="s">
        <v>103</v>
      </c>
    </row>
    <row r="27" spans="1:7" ht="30" x14ac:dyDescent="0.25">
      <c r="A27" s="9"/>
      <c r="B27" s="13">
        <f t="shared" si="0"/>
        <v>24</v>
      </c>
      <c r="C27" s="79" t="s">
        <v>41</v>
      </c>
      <c r="D27" s="66" t="s">
        <v>48</v>
      </c>
      <c r="E27" s="78" t="s">
        <v>121</v>
      </c>
      <c r="F27" s="72" t="s">
        <v>122</v>
      </c>
      <c r="G27" s="67" t="s">
        <v>103</v>
      </c>
    </row>
    <row r="28" spans="1:7" x14ac:dyDescent="0.25">
      <c r="A28" s="9"/>
      <c r="B28" s="13">
        <f t="shared" si="0"/>
        <v>25</v>
      </c>
      <c r="C28" s="79" t="s">
        <v>41</v>
      </c>
      <c r="D28" s="74" t="s">
        <v>49</v>
      </c>
      <c r="E28" s="18" t="s">
        <v>117</v>
      </c>
      <c r="F28" s="18" t="s">
        <v>117</v>
      </c>
      <c r="G28" s="18" t="s">
        <v>117</v>
      </c>
    </row>
    <row r="29" spans="1:7" ht="30" x14ac:dyDescent="0.25">
      <c r="A29" s="9"/>
      <c r="B29" s="13">
        <f t="shared" si="0"/>
        <v>26</v>
      </c>
      <c r="C29" s="79" t="s">
        <v>41</v>
      </c>
      <c r="D29" s="74" t="s">
        <v>50</v>
      </c>
      <c r="E29" s="78" t="s">
        <v>121</v>
      </c>
      <c r="F29" s="72" t="s">
        <v>122</v>
      </c>
      <c r="G29" s="67" t="s">
        <v>103</v>
      </c>
    </row>
    <row r="30" spans="1:7" ht="30" x14ac:dyDescent="0.25">
      <c r="A30" s="9"/>
      <c r="B30" s="81">
        <f t="shared" si="0"/>
        <v>27</v>
      </c>
      <c r="C30" s="82" t="s">
        <v>42</v>
      </c>
      <c r="D30" s="83" t="s">
        <v>44</v>
      </c>
      <c r="E30" s="84" t="s">
        <v>100</v>
      </c>
      <c r="F30" s="84" t="s">
        <v>100</v>
      </c>
      <c r="G30" s="84" t="s">
        <v>100</v>
      </c>
    </row>
    <row r="31" spans="1:7" ht="45" x14ac:dyDescent="0.25">
      <c r="A31" s="9"/>
      <c r="B31" s="64">
        <f t="shared" si="0"/>
        <v>28</v>
      </c>
      <c r="C31" s="79" t="s">
        <v>42</v>
      </c>
      <c r="D31" s="73" t="s">
        <v>45</v>
      </c>
      <c r="E31" s="72" t="s">
        <v>123</v>
      </c>
      <c r="F31" s="86" t="s">
        <v>124</v>
      </c>
      <c r="G31" s="76" t="s">
        <v>113</v>
      </c>
    </row>
    <row r="32" spans="1:7" ht="45" x14ac:dyDescent="0.25">
      <c r="A32" s="9"/>
      <c r="B32" s="64">
        <f t="shared" si="0"/>
        <v>29</v>
      </c>
      <c r="C32" s="79" t="s">
        <v>42</v>
      </c>
      <c r="D32" s="73" t="s">
        <v>46</v>
      </c>
      <c r="E32" s="74" t="s">
        <v>125</v>
      </c>
      <c r="F32" s="86" t="s">
        <v>124</v>
      </c>
      <c r="G32" s="76" t="s">
        <v>113</v>
      </c>
    </row>
    <row r="33" spans="1:7" ht="60" x14ac:dyDescent="0.25">
      <c r="A33" s="9"/>
      <c r="B33" s="64">
        <f t="shared" si="0"/>
        <v>30</v>
      </c>
      <c r="C33" s="79" t="s">
        <v>42</v>
      </c>
      <c r="D33" s="66" t="s">
        <v>47</v>
      </c>
      <c r="E33" s="77" t="s">
        <v>127</v>
      </c>
      <c r="F33" s="72" t="s">
        <v>126</v>
      </c>
      <c r="G33" s="67" t="s">
        <v>103</v>
      </c>
    </row>
    <row r="34" spans="1:7" ht="45" x14ac:dyDescent="0.25">
      <c r="A34" s="9"/>
      <c r="B34" s="64">
        <f t="shared" si="0"/>
        <v>31</v>
      </c>
      <c r="C34" s="79" t="s">
        <v>42</v>
      </c>
      <c r="D34" s="71" t="s">
        <v>48</v>
      </c>
      <c r="E34" s="72" t="s">
        <v>123</v>
      </c>
      <c r="F34" s="86" t="s">
        <v>124</v>
      </c>
      <c r="G34" s="75" t="s">
        <v>112</v>
      </c>
    </row>
    <row r="35" spans="1:7" ht="45" x14ac:dyDescent="0.25">
      <c r="A35" s="9"/>
      <c r="B35" s="64">
        <f t="shared" si="0"/>
        <v>32</v>
      </c>
      <c r="C35" s="79" t="s">
        <v>42</v>
      </c>
      <c r="D35" s="66" t="s">
        <v>49</v>
      </c>
      <c r="E35" s="78" t="s">
        <v>128</v>
      </c>
      <c r="F35" s="72" t="s">
        <v>126</v>
      </c>
      <c r="G35" s="67" t="s">
        <v>103</v>
      </c>
    </row>
    <row r="36" spans="1:7" ht="45" x14ac:dyDescent="0.25">
      <c r="A36" s="9"/>
      <c r="B36" s="64">
        <f t="shared" si="0"/>
        <v>33</v>
      </c>
      <c r="C36" s="79" t="s">
        <v>42</v>
      </c>
      <c r="D36" s="74" t="s">
        <v>50</v>
      </c>
      <c r="E36" s="78" t="s">
        <v>129</v>
      </c>
      <c r="F36" s="86" t="s">
        <v>124</v>
      </c>
      <c r="G36" s="75" t="s">
        <v>112</v>
      </c>
    </row>
    <row r="37" spans="1:7" x14ac:dyDescent="0.25">
      <c r="A37" s="9"/>
      <c r="B37" s="13">
        <f t="shared" si="0"/>
        <v>34</v>
      </c>
      <c r="C37" s="23" t="s">
        <v>43</v>
      </c>
      <c r="D37" s="18" t="s">
        <v>44</v>
      </c>
      <c r="E37" s="18" t="s">
        <v>117</v>
      </c>
      <c r="F37" s="21" t="s">
        <v>117</v>
      </c>
      <c r="G37" s="87" t="s">
        <v>117</v>
      </c>
    </row>
    <row r="38" spans="1:7" x14ac:dyDescent="0.25">
      <c r="A38" s="9"/>
      <c r="B38" s="13">
        <f t="shared" si="0"/>
        <v>35</v>
      </c>
      <c r="C38" s="23" t="s">
        <v>43</v>
      </c>
      <c r="D38" s="18" t="s">
        <v>45</v>
      </c>
      <c r="E38" s="18" t="s">
        <v>117</v>
      </c>
      <c r="F38" s="18" t="s">
        <v>117</v>
      </c>
      <c r="G38" s="18" t="s">
        <v>117</v>
      </c>
    </row>
    <row r="39" spans="1:7" x14ac:dyDescent="0.25">
      <c r="A39" s="9"/>
      <c r="B39" s="13">
        <f t="shared" si="0"/>
        <v>36</v>
      </c>
      <c r="C39" s="23" t="s">
        <v>43</v>
      </c>
      <c r="D39" s="18" t="s">
        <v>46</v>
      </c>
      <c r="E39" s="18" t="s">
        <v>117</v>
      </c>
      <c r="F39" s="18" t="s">
        <v>117</v>
      </c>
      <c r="G39" s="18" t="s">
        <v>117</v>
      </c>
    </row>
    <row r="40" spans="1:7" x14ac:dyDescent="0.25">
      <c r="A40" s="9"/>
      <c r="B40" s="13">
        <f t="shared" si="0"/>
        <v>37</v>
      </c>
      <c r="C40" s="23" t="s">
        <v>43</v>
      </c>
      <c r="D40" s="18" t="s">
        <v>47</v>
      </c>
      <c r="E40" s="18" t="s">
        <v>117</v>
      </c>
      <c r="F40" s="18" t="s">
        <v>117</v>
      </c>
      <c r="G40" s="18" t="s">
        <v>117</v>
      </c>
    </row>
    <row r="41" spans="1:7" x14ac:dyDescent="0.25">
      <c r="A41" s="9"/>
      <c r="B41" s="13">
        <f t="shared" si="0"/>
        <v>38</v>
      </c>
      <c r="C41" s="23" t="s">
        <v>43</v>
      </c>
      <c r="D41" s="18" t="s">
        <v>48</v>
      </c>
      <c r="E41" s="18" t="s">
        <v>117</v>
      </c>
      <c r="F41" s="18" t="s">
        <v>117</v>
      </c>
      <c r="G41" s="18" t="s">
        <v>117</v>
      </c>
    </row>
    <row r="42" spans="1:7" x14ac:dyDescent="0.25">
      <c r="A42" s="9"/>
      <c r="B42" s="13">
        <f t="shared" si="0"/>
        <v>39</v>
      </c>
      <c r="C42" s="23" t="s">
        <v>43</v>
      </c>
      <c r="D42" s="18" t="s">
        <v>49</v>
      </c>
      <c r="E42" s="18" t="s">
        <v>117</v>
      </c>
      <c r="F42" s="18" t="s">
        <v>117</v>
      </c>
      <c r="G42" s="18" t="s">
        <v>117</v>
      </c>
    </row>
    <row r="43" spans="1:7" x14ac:dyDescent="0.25">
      <c r="A43" s="9"/>
      <c r="B43" s="13">
        <f t="shared" si="0"/>
        <v>40</v>
      </c>
      <c r="C43" s="23" t="s">
        <v>43</v>
      </c>
      <c r="D43" s="18" t="s">
        <v>50</v>
      </c>
      <c r="E43" s="18" t="s">
        <v>117</v>
      </c>
      <c r="F43" s="18" t="s">
        <v>117</v>
      </c>
      <c r="G43" s="18" t="s">
        <v>117</v>
      </c>
    </row>
    <row r="44" spans="1:7" ht="30" x14ac:dyDescent="0.25">
      <c r="A44" s="9"/>
      <c r="B44" s="81">
        <f t="shared" si="0"/>
        <v>41</v>
      </c>
      <c r="C44" s="82" t="s">
        <v>51</v>
      </c>
      <c r="D44" s="83" t="s">
        <v>44</v>
      </c>
      <c r="E44" s="85" t="s">
        <v>100</v>
      </c>
      <c r="F44" s="85" t="s">
        <v>100</v>
      </c>
      <c r="G44" s="85" t="s">
        <v>100</v>
      </c>
    </row>
    <row r="45" spans="1:7" ht="30" x14ac:dyDescent="0.25">
      <c r="A45" s="9"/>
      <c r="B45" s="81">
        <f t="shared" si="0"/>
        <v>42</v>
      </c>
      <c r="C45" s="82" t="s">
        <v>51</v>
      </c>
      <c r="D45" s="83" t="s">
        <v>45</v>
      </c>
      <c r="E45" s="85" t="s">
        <v>100</v>
      </c>
      <c r="F45" s="85" t="s">
        <v>100</v>
      </c>
      <c r="G45" s="85" t="s">
        <v>100</v>
      </c>
    </row>
    <row r="46" spans="1:7" ht="30" x14ac:dyDescent="0.25">
      <c r="A46" s="9"/>
      <c r="B46" s="81">
        <f t="shared" si="0"/>
        <v>43</v>
      </c>
      <c r="C46" s="82" t="s">
        <v>51</v>
      </c>
      <c r="D46" s="83" t="s">
        <v>46</v>
      </c>
      <c r="E46" s="85" t="s">
        <v>100</v>
      </c>
      <c r="F46" s="85" t="s">
        <v>100</v>
      </c>
      <c r="G46" s="85" t="s">
        <v>100</v>
      </c>
    </row>
    <row r="47" spans="1:7" ht="30" x14ac:dyDescent="0.25">
      <c r="A47" s="9"/>
      <c r="B47" s="81">
        <f t="shared" si="0"/>
        <v>44</v>
      </c>
      <c r="C47" s="82" t="s">
        <v>51</v>
      </c>
      <c r="D47" s="83" t="s">
        <v>47</v>
      </c>
      <c r="E47" s="85" t="s">
        <v>100</v>
      </c>
      <c r="F47" s="85" t="s">
        <v>100</v>
      </c>
      <c r="G47" s="85" t="s">
        <v>100</v>
      </c>
    </row>
    <row r="48" spans="1:7" ht="30" x14ac:dyDescent="0.25">
      <c r="A48" s="9"/>
      <c r="B48" s="81">
        <f t="shared" si="0"/>
        <v>45</v>
      </c>
      <c r="C48" s="82" t="s">
        <v>51</v>
      </c>
      <c r="D48" s="83" t="s">
        <v>48</v>
      </c>
      <c r="E48" s="85" t="s">
        <v>100</v>
      </c>
      <c r="F48" s="85" t="s">
        <v>100</v>
      </c>
      <c r="G48" s="85" t="s">
        <v>100</v>
      </c>
    </row>
    <row r="49" spans="1:7" ht="30" x14ac:dyDescent="0.25">
      <c r="A49" s="9"/>
      <c r="B49" s="81">
        <f t="shared" si="0"/>
        <v>46</v>
      </c>
      <c r="C49" s="82" t="s">
        <v>51</v>
      </c>
      <c r="D49" s="83" t="s">
        <v>49</v>
      </c>
      <c r="E49" s="85" t="s">
        <v>100</v>
      </c>
      <c r="F49" s="85" t="s">
        <v>100</v>
      </c>
      <c r="G49" s="85" t="s">
        <v>100</v>
      </c>
    </row>
    <row r="50" spans="1:7" ht="30" x14ac:dyDescent="0.25">
      <c r="A50" s="9"/>
      <c r="B50" s="81">
        <f t="shared" si="0"/>
        <v>47</v>
      </c>
      <c r="C50" s="82" t="s">
        <v>51</v>
      </c>
      <c r="D50" s="83" t="s">
        <v>50</v>
      </c>
      <c r="E50" s="85" t="s">
        <v>100</v>
      </c>
      <c r="F50" s="85" t="s">
        <v>100</v>
      </c>
      <c r="G50" s="85" t="s">
        <v>100</v>
      </c>
    </row>
    <row r="51" spans="1:7" x14ac:dyDescent="0.25">
      <c r="A51" s="9"/>
      <c r="B51" s="64">
        <f t="shared" si="0"/>
        <v>48</v>
      </c>
      <c r="C51" s="79" t="s">
        <v>52</v>
      </c>
      <c r="D51" s="74" t="s">
        <v>44</v>
      </c>
      <c r="E51" s="74" t="s">
        <v>117</v>
      </c>
      <c r="F51" s="22" t="s">
        <v>117</v>
      </c>
      <c r="G51" s="88" t="s">
        <v>117</v>
      </c>
    </row>
    <row r="52" spans="1:7" x14ac:dyDescent="0.25">
      <c r="A52" s="9"/>
      <c r="B52" s="64">
        <f t="shared" si="0"/>
        <v>49</v>
      </c>
      <c r="C52" s="79" t="s">
        <v>52</v>
      </c>
      <c r="D52" s="74" t="s">
        <v>45</v>
      </c>
      <c r="E52" s="74" t="s">
        <v>117</v>
      </c>
      <c r="F52" s="22" t="s">
        <v>117</v>
      </c>
      <c r="G52" s="88" t="s">
        <v>117</v>
      </c>
    </row>
    <row r="53" spans="1:7" x14ac:dyDescent="0.25">
      <c r="A53" s="9"/>
      <c r="B53" s="64">
        <f t="shared" si="0"/>
        <v>50</v>
      </c>
      <c r="C53" s="79" t="s">
        <v>52</v>
      </c>
      <c r="D53" s="74" t="s">
        <v>46</v>
      </c>
      <c r="E53" s="74" t="s">
        <v>117</v>
      </c>
      <c r="F53" s="22" t="s">
        <v>117</v>
      </c>
      <c r="G53" s="88" t="s">
        <v>117</v>
      </c>
    </row>
    <row r="54" spans="1:7" x14ac:dyDescent="0.25">
      <c r="A54" s="9"/>
      <c r="B54" s="64">
        <f t="shared" si="0"/>
        <v>51</v>
      </c>
      <c r="C54" s="79" t="s">
        <v>52</v>
      </c>
      <c r="D54" s="74" t="s">
        <v>47</v>
      </c>
      <c r="E54" s="74" t="s">
        <v>117</v>
      </c>
      <c r="F54" s="22" t="s">
        <v>117</v>
      </c>
      <c r="G54" s="88" t="s">
        <v>117</v>
      </c>
    </row>
    <row r="55" spans="1:7" ht="60" x14ac:dyDescent="0.25">
      <c r="A55" s="9"/>
      <c r="B55" s="64">
        <f t="shared" si="0"/>
        <v>52</v>
      </c>
      <c r="C55" s="79" t="s">
        <v>52</v>
      </c>
      <c r="D55" s="71" t="s">
        <v>48</v>
      </c>
      <c r="E55" s="89" t="s">
        <v>119</v>
      </c>
      <c r="F55" s="70" t="s">
        <v>130</v>
      </c>
      <c r="G55" s="75" t="s">
        <v>112</v>
      </c>
    </row>
    <row r="56" spans="1:7" x14ac:dyDescent="0.25">
      <c r="A56" s="9"/>
      <c r="B56" s="13">
        <f t="shared" si="0"/>
        <v>53</v>
      </c>
      <c r="C56" s="23" t="s">
        <v>52</v>
      </c>
      <c r="D56" s="18" t="s">
        <v>49</v>
      </c>
      <c r="E56" s="74" t="s">
        <v>117</v>
      </c>
      <c r="F56" s="74" t="s">
        <v>117</v>
      </c>
      <c r="G56" s="74" t="s">
        <v>117</v>
      </c>
    </row>
    <row r="57" spans="1:7" x14ac:dyDescent="0.25">
      <c r="A57" s="9"/>
      <c r="B57" s="13">
        <f t="shared" si="0"/>
        <v>54</v>
      </c>
      <c r="C57" s="23" t="s">
        <v>52</v>
      </c>
      <c r="D57" s="18" t="s">
        <v>50</v>
      </c>
      <c r="E57" s="74" t="s">
        <v>117</v>
      </c>
      <c r="F57" s="74" t="s">
        <v>117</v>
      </c>
      <c r="G57" s="74" t="s">
        <v>117</v>
      </c>
    </row>
    <row r="58" spans="1:7" x14ac:dyDescent="0.25">
      <c r="A58" s="9"/>
      <c r="B58" s="13">
        <f t="shared" si="0"/>
        <v>55</v>
      </c>
      <c r="C58" s="23" t="s">
        <v>52</v>
      </c>
      <c r="D58" s="18" t="s">
        <v>53</v>
      </c>
      <c r="E58" s="74" t="s">
        <v>117</v>
      </c>
      <c r="F58" s="74" t="s">
        <v>117</v>
      </c>
      <c r="G58" s="74" t="s">
        <v>117</v>
      </c>
    </row>
    <row r="59" spans="1:7" x14ac:dyDescent="0.25">
      <c r="A59" s="9"/>
      <c r="B59" s="13">
        <f t="shared" si="0"/>
        <v>56</v>
      </c>
      <c r="C59" s="23" t="s">
        <v>54</v>
      </c>
      <c r="D59" s="18" t="s">
        <v>44</v>
      </c>
      <c r="E59" s="74" t="s">
        <v>117</v>
      </c>
      <c r="F59" s="74" t="s">
        <v>117</v>
      </c>
      <c r="G59" s="74" t="s">
        <v>117</v>
      </c>
    </row>
    <row r="60" spans="1:7" x14ac:dyDescent="0.25">
      <c r="A60" s="9"/>
      <c r="B60" s="13">
        <f t="shared" si="0"/>
        <v>57</v>
      </c>
      <c r="C60" s="23" t="s">
        <v>54</v>
      </c>
      <c r="D60" s="18" t="s">
        <v>45</v>
      </c>
      <c r="E60" s="74" t="s">
        <v>117</v>
      </c>
      <c r="F60" s="74" t="s">
        <v>117</v>
      </c>
      <c r="G60" s="74" t="s">
        <v>117</v>
      </c>
    </row>
    <row r="61" spans="1:7" ht="45" x14ac:dyDescent="0.25">
      <c r="A61" s="9"/>
      <c r="B61" s="64">
        <f t="shared" si="0"/>
        <v>58</v>
      </c>
      <c r="C61" s="79" t="s">
        <v>54</v>
      </c>
      <c r="D61" s="66" t="s">
        <v>46</v>
      </c>
      <c r="E61" s="90" t="s">
        <v>131</v>
      </c>
      <c r="F61" s="72" t="s">
        <v>126</v>
      </c>
      <c r="G61" s="67" t="s">
        <v>103</v>
      </c>
    </row>
    <row r="62" spans="1:7" ht="45" x14ac:dyDescent="0.25">
      <c r="A62" s="9"/>
      <c r="B62" s="64">
        <f t="shared" si="0"/>
        <v>59</v>
      </c>
      <c r="C62" s="79" t="s">
        <v>54</v>
      </c>
      <c r="D62" s="66" t="s">
        <v>47</v>
      </c>
      <c r="E62" s="90" t="s">
        <v>132</v>
      </c>
      <c r="F62" s="70" t="s">
        <v>133</v>
      </c>
      <c r="G62" s="67" t="s">
        <v>103</v>
      </c>
    </row>
    <row r="63" spans="1:7" ht="75" x14ac:dyDescent="0.25">
      <c r="A63" s="9"/>
      <c r="B63" s="64">
        <f t="shared" si="0"/>
        <v>60</v>
      </c>
      <c r="C63" s="79" t="s">
        <v>54</v>
      </c>
      <c r="D63" s="71" t="s">
        <v>48</v>
      </c>
      <c r="E63" s="78" t="s">
        <v>134</v>
      </c>
      <c r="F63" s="70" t="s">
        <v>135</v>
      </c>
      <c r="G63" s="75" t="s">
        <v>112</v>
      </c>
    </row>
    <row r="64" spans="1:7" x14ac:dyDescent="0.25">
      <c r="A64" s="9"/>
      <c r="B64" s="13">
        <f t="shared" si="0"/>
        <v>61</v>
      </c>
      <c r="C64" s="23" t="s">
        <v>54</v>
      </c>
      <c r="D64" s="18" t="s">
        <v>53</v>
      </c>
      <c r="E64" s="19" t="s">
        <v>117</v>
      </c>
      <c r="F64" s="21" t="s">
        <v>117</v>
      </c>
      <c r="G64" s="88" t="s">
        <v>117</v>
      </c>
    </row>
    <row r="65" spans="1:7" ht="30" x14ac:dyDescent="0.25">
      <c r="A65" s="9"/>
      <c r="B65" s="81">
        <f t="shared" si="0"/>
        <v>62</v>
      </c>
      <c r="C65" s="91" t="s">
        <v>55</v>
      </c>
      <c r="D65" s="83" t="s">
        <v>56</v>
      </c>
      <c r="E65" s="83" t="s">
        <v>137</v>
      </c>
      <c r="F65" s="83" t="s">
        <v>137</v>
      </c>
      <c r="G65" s="83" t="s">
        <v>137</v>
      </c>
    </row>
    <row r="66" spans="1:7" ht="30" x14ac:dyDescent="0.25">
      <c r="A66" s="9"/>
      <c r="B66" s="81">
        <f t="shared" si="0"/>
        <v>63</v>
      </c>
      <c r="C66" s="91" t="s">
        <v>55</v>
      </c>
      <c r="D66" s="83" t="s">
        <v>58</v>
      </c>
      <c r="E66" s="83" t="s">
        <v>137</v>
      </c>
      <c r="F66" s="83" t="s">
        <v>137</v>
      </c>
      <c r="G66" s="83" t="s">
        <v>137</v>
      </c>
    </row>
    <row r="67" spans="1:7" ht="30" x14ac:dyDescent="0.25">
      <c r="A67" s="9"/>
      <c r="B67" s="81">
        <f t="shared" si="0"/>
        <v>64</v>
      </c>
      <c r="C67" s="91" t="s">
        <v>55</v>
      </c>
      <c r="D67" s="83" t="s">
        <v>59</v>
      </c>
      <c r="E67" s="83" t="s">
        <v>137</v>
      </c>
      <c r="F67" s="83" t="s">
        <v>137</v>
      </c>
      <c r="G67" s="83" t="s">
        <v>137</v>
      </c>
    </row>
    <row r="68" spans="1:7" ht="30" x14ac:dyDescent="0.25">
      <c r="A68" s="9"/>
      <c r="B68" s="64">
        <f t="shared" si="0"/>
        <v>65</v>
      </c>
      <c r="C68" s="80" t="s">
        <v>55</v>
      </c>
      <c r="D68" s="92" t="s">
        <v>57</v>
      </c>
      <c r="E68" s="77" t="s">
        <v>136</v>
      </c>
      <c r="F68" s="70" t="s">
        <v>126</v>
      </c>
      <c r="G68" s="67" t="s">
        <v>103</v>
      </c>
    </row>
    <row r="69" spans="1:7" ht="45" x14ac:dyDescent="0.25">
      <c r="A69" s="9"/>
      <c r="B69" s="64">
        <f t="shared" ref="B69:B81" si="1">B68+1</f>
        <v>66</v>
      </c>
      <c r="C69" s="80" t="s">
        <v>55</v>
      </c>
      <c r="D69" s="92" t="s">
        <v>60</v>
      </c>
      <c r="E69" s="78" t="s">
        <v>129</v>
      </c>
      <c r="F69" s="70" t="s">
        <v>138</v>
      </c>
      <c r="G69" s="67" t="s">
        <v>103</v>
      </c>
    </row>
    <row r="70" spans="1:7" ht="45" x14ac:dyDescent="0.25">
      <c r="A70" s="9"/>
      <c r="B70" s="64">
        <f t="shared" si="1"/>
        <v>67</v>
      </c>
      <c r="C70" s="80" t="s">
        <v>55</v>
      </c>
      <c r="D70" s="92" t="s">
        <v>61</v>
      </c>
      <c r="E70" s="78" t="s">
        <v>139</v>
      </c>
      <c r="F70" s="70" t="s">
        <v>140</v>
      </c>
      <c r="G70" s="67" t="s">
        <v>103</v>
      </c>
    </row>
    <row r="71" spans="1:7" x14ac:dyDescent="0.25">
      <c r="A71" s="9"/>
      <c r="B71" s="13">
        <f t="shared" si="1"/>
        <v>68</v>
      </c>
      <c r="C71" s="23" t="s">
        <v>62</v>
      </c>
      <c r="D71" s="1" t="s">
        <v>44</v>
      </c>
      <c r="E71" s="1" t="s">
        <v>117</v>
      </c>
      <c r="F71" s="16" t="s">
        <v>117</v>
      </c>
      <c r="G71" s="68" t="s">
        <v>117</v>
      </c>
    </row>
    <row r="72" spans="1:7" x14ac:dyDescent="0.25">
      <c r="A72" s="9"/>
      <c r="B72" s="13">
        <f t="shared" si="1"/>
        <v>69</v>
      </c>
      <c r="C72" s="23" t="s">
        <v>62</v>
      </c>
      <c r="D72" s="1" t="s">
        <v>63</v>
      </c>
      <c r="E72" s="1" t="s">
        <v>117</v>
      </c>
      <c r="F72" s="16" t="s">
        <v>117</v>
      </c>
      <c r="G72" s="68" t="s">
        <v>117</v>
      </c>
    </row>
    <row r="73" spans="1:7" x14ac:dyDescent="0.25">
      <c r="A73" s="9"/>
      <c r="B73" s="13">
        <f t="shared" si="1"/>
        <v>70</v>
      </c>
      <c r="C73" s="23" t="s">
        <v>62</v>
      </c>
      <c r="D73" s="1" t="s">
        <v>64</v>
      </c>
      <c r="E73" s="1" t="s">
        <v>117</v>
      </c>
      <c r="F73" s="16" t="s">
        <v>117</v>
      </c>
      <c r="G73" s="68" t="s">
        <v>117</v>
      </c>
    </row>
    <row r="74" spans="1:7" ht="30" x14ac:dyDescent="0.25">
      <c r="A74" s="9"/>
      <c r="B74" s="81">
        <f t="shared" si="1"/>
        <v>71</v>
      </c>
      <c r="C74" s="91" t="s">
        <v>65</v>
      </c>
      <c r="D74" s="83" t="s">
        <v>66</v>
      </c>
      <c r="E74" s="85" t="s">
        <v>99</v>
      </c>
      <c r="F74" s="85" t="s">
        <v>99</v>
      </c>
      <c r="G74" s="85" t="s">
        <v>99</v>
      </c>
    </row>
    <row r="75" spans="1:7" ht="30" x14ac:dyDescent="0.25">
      <c r="A75" s="9"/>
      <c r="B75" s="81">
        <f t="shared" si="1"/>
        <v>72</v>
      </c>
      <c r="C75" s="91" t="s">
        <v>65</v>
      </c>
      <c r="D75" s="83" t="s">
        <v>67</v>
      </c>
      <c r="E75" s="85" t="s">
        <v>99</v>
      </c>
      <c r="F75" s="85" t="s">
        <v>99</v>
      </c>
      <c r="G75" s="85" t="s">
        <v>99</v>
      </c>
    </row>
    <row r="76" spans="1:7" ht="30" x14ac:dyDescent="0.25">
      <c r="A76" s="9"/>
      <c r="B76" s="81">
        <f t="shared" si="1"/>
        <v>73</v>
      </c>
      <c r="C76" s="91" t="s">
        <v>68</v>
      </c>
      <c r="D76" s="83" t="s">
        <v>73</v>
      </c>
      <c r="E76" s="85" t="s">
        <v>142</v>
      </c>
      <c r="F76" s="85" t="s">
        <v>142</v>
      </c>
      <c r="G76" s="85" t="s">
        <v>142</v>
      </c>
    </row>
    <row r="77" spans="1:7" ht="30" x14ac:dyDescent="0.25">
      <c r="A77" s="9"/>
      <c r="B77" s="81">
        <f t="shared" si="1"/>
        <v>74</v>
      </c>
      <c r="C77" s="91" t="s">
        <v>68</v>
      </c>
      <c r="D77" s="83" t="s">
        <v>74</v>
      </c>
      <c r="E77" s="85" t="s">
        <v>142</v>
      </c>
      <c r="F77" s="85" t="s">
        <v>142</v>
      </c>
      <c r="G77" s="85" t="s">
        <v>142</v>
      </c>
    </row>
    <row r="78" spans="1:7" x14ac:dyDescent="0.25">
      <c r="A78" s="9"/>
      <c r="B78" s="81">
        <f t="shared" si="1"/>
        <v>75</v>
      </c>
      <c r="C78" s="91" t="s">
        <v>68</v>
      </c>
      <c r="D78" s="83" t="s">
        <v>69</v>
      </c>
      <c r="E78" s="83" t="s">
        <v>141</v>
      </c>
      <c r="F78" s="83" t="s">
        <v>141</v>
      </c>
      <c r="G78" s="83" t="s">
        <v>141</v>
      </c>
    </row>
    <row r="79" spans="1:7" x14ac:dyDescent="0.25">
      <c r="A79" s="9"/>
      <c r="B79" s="13">
        <f t="shared" si="1"/>
        <v>76</v>
      </c>
      <c r="C79" s="24" t="s">
        <v>68</v>
      </c>
      <c r="D79" s="18" t="s">
        <v>70</v>
      </c>
      <c r="E79" s="18" t="s">
        <v>117</v>
      </c>
      <c r="F79" s="21" t="s">
        <v>117</v>
      </c>
      <c r="G79" s="68" t="s">
        <v>117</v>
      </c>
    </row>
    <row r="80" spans="1:7" ht="30" x14ac:dyDescent="0.25">
      <c r="A80" s="9"/>
      <c r="B80" s="64">
        <f t="shared" si="1"/>
        <v>77</v>
      </c>
      <c r="C80" s="80" t="s">
        <v>68</v>
      </c>
      <c r="D80" s="73" t="s">
        <v>71</v>
      </c>
      <c r="E80" s="77" t="s">
        <v>144</v>
      </c>
      <c r="F80" s="22" t="s">
        <v>143</v>
      </c>
      <c r="G80" s="76" t="s">
        <v>112</v>
      </c>
    </row>
    <row r="81" spans="1:7" ht="30.75" thickBot="1" x14ac:dyDescent="0.3">
      <c r="A81" s="9"/>
      <c r="B81" s="93">
        <f t="shared" si="1"/>
        <v>78</v>
      </c>
      <c r="C81" s="94" t="s">
        <v>68</v>
      </c>
      <c r="D81" s="95" t="s">
        <v>72</v>
      </c>
      <c r="E81" s="77" t="s">
        <v>144</v>
      </c>
      <c r="F81" s="22" t="s">
        <v>143</v>
      </c>
      <c r="G81" s="76" t="s">
        <v>112</v>
      </c>
    </row>
    <row r="143" spans="3:3" x14ac:dyDescent="0.25">
      <c r="C143" s="6"/>
    </row>
  </sheetData>
  <mergeCells count="1">
    <mergeCell ref="B1:G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VENTILATORI</vt:lpstr>
      <vt:lpstr>MOTO-POMPE</vt:lpstr>
      <vt:lpstr>MOTO-RIDUTTORI</vt:lpstr>
      <vt:lpstr>RESOCONTO GENERALE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Jacopo</dc:creator>
  <dc:description/>
  <cp:lastModifiedBy>Utente</cp:lastModifiedBy>
  <cp:revision>90</cp:revision>
  <dcterms:created xsi:type="dcterms:W3CDTF">2021-03-24T14:06:20Z</dcterms:created>
  <dcterms:modified xsi:type="dcterms:W3CDTF">2025-02-05T10:05:42Z</dcterms:modified>
  <dc:language>it-IT</dc:language>
</cp:coreProperties>
</file>