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I\GRUPPO SAVIOLA\2023\SOPRALLUOGO PER GARA EQUILIBRATURA\"/>
    </mc:Choice>
  </mc:AlternateContent>
  <xr:revisionPtr revIDLastSave="0" documentId="13_ncr:1_{3C6800D4-9052-4FCC-B347-0D53875FAC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 spese" sheetId="1" r:id="rId1"/>
  </sheets>
  <definedNames>
    <definedName name="Anticipo">'Nota spese'!$M$21</definedName>
    <definedName name="AreaTitoloRiga1..C7">'Nota spese'!$B$4</definedName>
    <definedName name="AreaTitoloRiga2..F7">'Nota spese'!$E$4</definedName>
    <definedName name="AreaTitoloRiga3..J8">'Nota spese'!$I$4</definedName>
    <definedName name="AreaTitoloRiga4..M8">'Nota spese'!$L$4</definedName>
    <definedName name="AreaTitoloRiga5..M24">'Nota spese'!$L$21</definedName>
    <definedName name="DataFine">'Nota spese'!$J$6</definedName>
    <definedName name="DataInizio">'Nota spese'!$J$5</definedName>
    <definedName name="IndennitàChilometrica">'Nota spese'!$M$4</definedName>
    <definedName name="_xlnm.Print_Titles" localSheetId="0">'Nota spese'!$10:$10</definedName>
    <definedName name="TitoloColonna1">Spese[[#Headers],[DATA]]</definedName>
    <definedName name="TuttiIDati">Spese[[DATA]:[ORE/MATERIALI]]</definedName>
  </definedNames>
  <calcPr calcId="191029"/>
</workbook>
</file>

<file path=xl/calcChain.xml><?xml version="1.0" encoding="utf-8"?>
<calcChain xmlns="http://schemas.openxmlformats.org/spreadsheetml/2006/main">
  <c r="M18" i="1" l="1"/>
  <c r="L17" i="1"/>
  <c r="M17" i="1"/>
  <c r="M12" i="1"/>
  <c r="M13" i="1"/>
  <c r="M14" i="1"/>
  <c r="M15" i="1"/>
  <c r="M16" i="1"/>
  <c r="M11" i="1"/>
  <c r="L15" i="1"/>
  <c r="L16" i="1"/>
  <c r="L14" i="1" l="1"/>
  <c r="L13" i="1"/>
  <c r="L11" i="1" l="1"/>
  <c r="L12" i="1"/>
  <c r="E20" i="1" l="1"/>
  <c r="F20" i="1"/>
  <c r="G20" i="1"/>
  <c r="H20" i="1"/>
  <c r="I20" i="1"/>
  <c r="M20" i="1"/>
  <c r="M22" i="1" s="1"/>
</calcChain>
</file>

<file path=xl/sharedStrings.xml><?xml version="1.0" encoding="utf-8"?>
<sst xmlns="http://schemas.openxmlformats.org/spreadsheetml/2006/main" count="62" uniqueCount="53">
  <si>
    <t>NOTA SPESE</t>
  </si>
  <si>
    <t>TELEFONO</t>
  </si>
  <si>
    <t>FAX</t>
  </si>
  <si>
    <t>POSTA ELETTRONICA</t>
  </si>
  <si>
    <t>WEB</t>
  </si>
  <si>
    <t>DATA</t>
  </si>
  <si>
    <t>TOTALI</t>
  </si>
  <si>
    <t>CONTO</t>
  </si>
  <si>
    <t>Commerciale</t>
  </si>
  <si>
    <t>DESCRIZIONE</t>
  </si>
  <si>
    <t>NOME</t>
  </si>
  <si>
    <t>REPARTO</t>
  </si>
  <si>
    <t>POSIZIONE</t>
  </si>
  <si>
    <t>MANAGER</t>
  </si>
  <si>
    <t>HOTEL</t>
  </si>
  <si>
    <t>Direttore generale</t>
  </si>
  <si>
    <t>TRASPORTI</t>
  </si>
  <si>
    <t>PASTI</t>
  </si>
  <si>
    <t>INIZIO</t>
  </si>
  <si>
    <t>FINE</t>
  </si>
  <si>
    <t>PREPARATO DA</t>
  </si>
  <si>
    <t>APPROVATO DA</t>
  </si>
  <si>
    <t>CONTACHILOMETRI 
VALORE INIZIALE</t>
  </si>
  <si>
    <t>CONTACHILOMETRI 
VALORE FINALE</t>
  </si>
  <si>
    <t>INDENNITÀ TRASFERTA 
TOTALE</t>
  </si>
  <si>
    <t>ANTICIPO</t>
  </si>
  <si>
    <t>TOTALE</t>
  </si>
  <si>
    <t xml:space="preserve">TOTALE </t>
  </si>
  <si>
    <t>R.E.M. S.R.L.</t>
  </si>
  <si>
    <t>Via Ferruccia, 16a - 03010 Patrica FR</t>
  </si>
  <si>
    <t>39 0775 830116</t>
  </si>
  <si>
    <t>39 0775 839345</t>
  </si>
  <si>
    <t>amministrazione@rem-motori.it</t>
  </si>
  <si>
    <t>www.rem-motori.t</t>
  </si>
  <si>
    <t>Carlo Spaziani</t>
  </si>
  <si>
    <t>Responsabile Aziendale</t>
  </si>
  <si>
    <t>//</t>
  </si>
  <si>
    <t>PRANZO</t>
  </si>
  <si>
    <t>BAR</t>
  </si>
  <si>
    <t xml:space="preserve">REM </t>
  </si>
  <si>
    <t xml:space="preserve">ORE DI LAVORO </t>
  </si>
  <si>
    <t>COSTO KM</t>
  </si>
  <si>
    <t>ORE/MATERIALI</t>
  </si>
  <si>
    <t>sopralluogo Saviola</t>
  </si>
  <si>
    <t>TRENO</t>
  </si>
  <si>
    <t>AVIS VETTURA</t>
  </si>
  <si>
    <t>ORE DI VIAGGIO</t>
  </si>
  <si>
    <t>MATTINA 1,5X2 SERA 6X2 - TOTALI 15</t>
  </si>
  <si>
    <t>SOPRALLUOGO 8X2 TOTALI 166</t>
  </si>
  <si>
    <t>TRASFERTE</t>
  </si>
  <si>
    <t>N.3</t>
  </si>
  <si>
    <t>SOPRALLUOGO PRESSO GRUPPO SAVIOLA</t>
  </si>
  <si>
    <t>AVIS VETTURA CARBURANTE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</si>
</sst>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]####\-####;\(0###\)\ ####\-####"/>
    <numFmt numFmtId="171" formatCode="#,##0.00\ [$€-410];\-#,##0.00\ [$€-410]"/>
    <numFmt numFmtId="172" formatCode="_-* #,##0.00\ [$€-410]_-;\-* #,##0.00\ [$€-410]_-;_-* &quot;-&quot;??\ [$€-410]_-;_-@_-"/>
    <numFmt numFmtId="173" formatCode="#,##0.00_)&quot;€/km&quot;"/>
    <numFmt numFmtId="174" formatCode="#,##0.0_)&quot; km&quot;;\(#,##0.0\)&quot; km&quot;"/>
    <numFmt numFmtId="175" formatCode="#,##0.00_)&quot;€/giorno&quot;"/>
    <numFmt numFmtId="176" formatCode="#,##0.00_)&quot;€/notte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25">
    <xf numFmtId="0" fontId="0" fillId="0" borderId="0" xfId="0">
      <alignment horizontal="left" vertical="center" wrapText="1" indent="1"/>
    </xf>
    <xf numFmtId="168" fontId="0" fillId="0" borderId="0" xfId="0" applyNumberForma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5">
      <alignment vertical="center"/>
    </xf>
    <xf numFmtId="0" fontId="6" fillId="0" borderId="0" xfId="6">
      <alignment vertical="top"/>
    </xf>
    <xf numFmtId="0" fontId="7" fillId="2" borderId="0" xfId="8" applyBorder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14" fontId="0" fillId="0" borderId="0" xfId="12" applyFont="1">
      <alignment horizontal="left" vertical="center" wrapText="1" indent="1"/>
    </xf>
    <xf numFmtId="171" fontId="0" fillId="0" borderId="0" xfId="2" applyNumberFormat="1" applyFont="1">
      <alignment horizontal="right" vertical="center"/>
    </xf>
    <xf numFmtId="172" fontId="4" fillId="0" borderId="0" xfId="0" applyNumberFormat="1" applyFont="1" applyAlignment="1">
      <alignment horizontal="left" vertical="center"/>
    </xf>
    <xf numFmtId="171" fontId="4" fillId="0" borderId="0" xfId="0" applyNumberFormat="1" applyFont="1" applyAlignment="1">
      <alignment vertical="center"/>
    </xf>
    <xf numFmtId="173" fontId="6" fillId="0" borderId="0" xfId="16" applyNumberFormat="1" applyBorder="1">
      <alignment horizontal="left" vertical="center" indent="1"/>
    </xf>
    <xf numFmtId="174" fontId="0" fillId="0" borderId="0" xfId="1" applyNumberFormat="1" applyFont="1" applyAlignment="1">
      <alignment horizontal="left" vertical="center" wrapText="1" indent="1"/>
    </xf>
    <xf numFmtId="175" fontId="6" fillId="0" borderId="0" xfId="17" applyNumberFormat="1" applyBorder="1">
      <alignment horizontal="left" vertical="center" indent="1"/>
    </xf>
    <xf numFmtId="176" fontId="6" fillId="0" borderId="0" xfId="18" applyNumberFormat="1" applyBorder="1">
      <alignment horizontal="left" vertical="center" indent="1"/>
    </xf>
    <xf numFmtId="171" fontId="0" fillId="0" borderId="0" xfId="0" applyNumberFormat="1">
      <alignment horizontal="left" vertical="center" wrapText="1" indent="1"/>
    </xf>
    <xf numFmtId="171" fontId="8" fillId="0" borderId="0" xfId="0" applyNumberFormat="1" applyFont="1" applyAlignment="1">
      <alignment horizontal="right" vertical="center" wrapText="1" indent="1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  <xf numFmtId="170" fontId="0" fillId="0" borderId="0" xfId="13" applyNumberFormat="1" applyFont="1">
      <alignment horizontal="left" vertical="center" wrapText="1" indent="1"/>
    </xf>
    <xf numFmtId="0" fontId="6" fillId="0" borderId="0" xfId="4" applyAlignment="1">
      <alignment horizontal="left" vertical="center" wrapText="1" indent="1"/>
    </xf>
    <xf numFmtId="0" fontId="9" fillId="0" borderId="0" xfId="0" applyFont="1">
      <alignment horizontal="left" vertical="center" wrapText="1" indent="1"/>
    </xf>
  </cellXfs>
  <cellStyles count="19">
    <cellStyle name="Bordo destro" xfId="15" xr:uid="{00000000-0005-0000-0000-000011000000}"/>
    <cellStyle name="Bordo sinistro" xfId="14" xr:uid="{00000000-0005-0000-0000-00000B000000}"/>
    <cellStyle name="Collegamento ipertestuale" xfId="4" builtinId="8" customBuiltin="1"/>
    <cellStyle name="Collegamento ipertestuale visitato" xfId="9" builtinId="9" customBuiltin="1"/>
    <cellStyle name="Data" xfId="12" xr:uid="{00000000-0005-0000-0000-000002000000}"/>
    <cellStyle name="Input" xfId="10" builtinId="20" customBuiltin="1"/>
    <cellStyle name="Migliaia" xfId="1" builtinId="3" customBuiltin="1"/>
    <cellStyle name="Normale" xfId="0" builtinId="0" customBuiltin="1"/>
    <cellStyle name="Per chilometro" xfId="16" xr:uid="{00000000-0005-0000-0000-00000E000000}"/>
    <cellStyle name="Per giorno" xfId="17" xr:uid="{00000000-0005-0000-0000-00000D000000}"/>
    <cellStyle name="Per notte" xfId="18" xr:uid="{00000000-0005-0000-0000-00000F000000}"/>
    <cellStyle name="Telefono" xfId="13" xr:uid="{00000000-0005-0000-0000-000010000000}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#,##0.00\ [$€-410];\-#,##0.00\ [$€-410]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numFmt numFmtId="171" formatCode="#,##0.00\ [$€-410];\-#,##0.00\ [$€-410]"/>
    </dxf>
    <dxf>
      <numFmt numFmtId="171" formatCode="#,##0.00\ [$€-410];\-#,##0.00\ [$€-410]"/>
    </dxf>
    <dxf>
      <numFmt numFmtId="174" formatCode="#,##0.0_)&quot; km&quot;;\(#,##0.0\)&quot; km&quot;"/>
    </dxf>
    <dxf>
      <numFmt numFmtId="174" formatCode="#,##0.0_)&quot; km&quot;;\(#,##0.0\)&quot; km&quot;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 xr9:uid="{00000000-0011-0000-FFFF-FFFF00000000}">
      <tableStyleElement type="wholeTable" dxfId="33"/>
      <tableStyleElement type="headerRow" dxfId="32"/>
      <tableStyleElement type="totalRow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se" displayName="Spese" ref="B10:M20" totalsRowCount="1" dataDxfId="30" totalsRowDxfId="29">
  <tableColumns count="12">
    <tableColumn id="1" xr3:uid="{00000000-0010-0000-0000-000001000000}" name="DATA" totalsRowLabel="TOTALI" totalsRowDxfId="11"/>
    <tableColumn id="2" xr3:uid="{00000000-0010-0000-0000-000002000000}" name="CONTO" totalsRowDxfId="10"/>
    <tableColumn id="3" xr3:uid="{00000000-0010-0000-0000-000003000000}" name="DESCRIZIONE" totalsRowDxfId="9"/>
    <tableColumn id="4" xr3:uid="{00000000-0010-0000-0000-000004000000}" name="HOTEL" totalsRowFunction="sum" dataDxfId="28" totalsRowDxfId="8"/>
    <tableColumn id="5" xr3:uid="{00000000-0010-0000-0000-000005000000}" name="TRASPORTI" totalsRowFunction="sum" dataDxfId="27" totalsRowDxfId="7"/>
    <tableColumn id="8" xr3:uid="{00000000-0010-0000-0000-000008000000}" name="PASTI" totalsRowFunction="sum" dataDxfId="26" totalsRowDxfId="6"/>
    <tableColumn id="9" xr3:uid="{00000000-0010-0000-0000-000009000000}" name="TELEFONO" totalsRowFunction="sum" dataDxfId="25" totalsRowDxfId="5"/>
    <tableColumn id="10" xr3:uid="{00000000-0010-0000-0000-00000A000000}" name="ORE/MATERIALI" totalsRowFunction="sum" dataDxfId="24" totalsRowDxfId="4"/>
    <tableColumn id="6" xr3:uid="{00000000-0010-0000-0000-000006000000}" name="CONTACHILOMETRI _x000a_VALORE INIZIALE" dataDxfId="23" totalsRowDxfId="3"/>
    <tableColumn id="7" xr3:uid="{00000000-0010-0000-0000-000007000000}" name="CONTACHILOMETRI _x000a_VALORE FINALE" dataDxfId="22" totalsRowDxfId="2"/>
    <tableColumn id="12" xr3:uid="{00000000-0010-0000-0000-00000C000000}" name="INDENNITÀ TRASFERTA _x000a_TOTALE" dataDxfId="21" totalsRowDxfId="1">
      <calculatedColumnFormula>IF(COUNTA(Spese[[#This Row],[CONTACHILOMETRI 
VALORE INIZIALE]:[CONTACHILOMETRI 
VALORE FINALE]])=2,(Spese[[#This Row],[CONTACHILOMETRI 
VALORE FINALE]]-Spese[[#This Row],[CONTACHILOMETRI 
VALORE INIZIALE]])*IndennitàChilometrica,"")</calculatedColumnFormula>
    </tableColumn>
    <tableColumn id="11" xr3:uid="{00000000-0010-0000-0000-00000B000000}" name="TOTALE " totalsRowFunction="sum" dataDxfId="20" totalsRowDxfId="0">
      <calculatedColumnFormula>IF(COUNTA(Spese[[#This Row],[DATA]:[CONTACHILOMETRI 
VALORE FINALE]])=0,"",SUM(Spese[[#This Row],[HOTEL]:[ORE/MATERIALI]],((Spese[[#This Row],[CONTACHILOMETRI 
VALORE FINALE]]-Spese[[#This Row],[CONTACHILOMETRI 
VALORE INIZIALE]])*(IndennitàChilometrica))))</calculatedColumnFormula>
    </tableColumn>
  </tableColumns>
  <tableStyleInfo name="Nota spese" showFirstColumn="0" showLastColumn="0" showRowStripes="1" showColumnStripes="0"/>
  <extLst>
    <ext xmlns:x14="http://schemas.microsoft.com/office/spreadsheetml/2009/9/main" uri="{504A1905-F514-4f6f-8877-14C23A59335A}">
      <x14:table altTextSummary="Immettere in questa tabella i dettagli di viaggio, ad esempio la data, le varie tipologie di spesa e il chilometraggio iniziale e finale. L'indennità di trasferta totale e il totale delle spese vengono calcolati automaticament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m-motori.t/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M22"/>
  <sheetViews>
    <sheetView showGridLines="0" tabSelected="1" topLeftCell="A10" zoomScale="85" zoomScaleNormal="85" workbookViewId="0">
      <selection activeCell="D18" sqref="D18"/>
    </sheetView>
  </sheetViews>
  <sheetFormatPr defaultRowHeight="30" customHeight="1" x14ac:dyDescent="0.3"/>
  <cols>
    <col min="1" max="1" width="2.6640625" customWidth="1"/>
    <col min="2" max="3" width="15.6640625" customWidth="1"/>
    <col min="4" max="4" width="21.6640625" customWidth="1"/>
    <col min="5" max="8" width="15.6640625" customWidth="1"/>
    <col min="9" max="9" width="16.109375" bestFit="1" customWidth="1"/>
    <col min="10" max="10" width="20.77734375" customWidth="1"/>
    <col min="11" max="11" width="11" customWidth="1"/>
    <col min="12" max="12" width="23.33203125" customWidth="1"/>
    <col min="13" max="13" width="15.6640625" customWidth="1"/>
    <col min="14" max="14" width="2.6640625" customWidth="1"/>
  </cols>
  <sheetData>
    <row r="1" spans="2:13" ht="36.75" customHeight="1" x14ac:dyDescent="0.45">
      <c r="B1" s="7" t="s">
        <v>0</v>
      </c>
    </row>
    <row r="2" spans="2:13" ht="21" customHeight="1" x14ac:dyDescent="0.3">
      <c r="B2" s="4" t="s">
        <v>28</v>
      </c>
    </row>
    <row r="3" spans="2:13" ht="30.75" customHeight="1" x14ac:dyDescent="0.3">
      <c r="B3" s="5" t="s">
        <v>29</v>
      </c>
    </row>
    <row r="4" spans="2:13" ht="24.6" customHeight="1" x14ac:dyDescent="0.3">
      <c r="B4" s="9" t="s">
        <v>1</v>
      </c>
      <c r="C4" s="22" t="s">
        <v>30</v>
      </c>
      <c r="D4" s="22"/>
      <c r="E4" s="9" t="s">
        <v>10</v>
      </c>
      <c r="F4" s="20" t="s">
        <v>34</v>
      </c>
      <c r="G4" s="20"/>
      <c r="I4" s="9" t="s">
        <v>43</v>
      </c>
      <c r="J4" s="20" t="s">
        <v>51</v>
      </c>
      <c r="K4" s="20"/>
      <c r="L4" s="9" t="s">
        <v>41</v>
      </c>
      <c r="M4" s="14">
        <v>0.9</v>
      </c>
    </row>
    <row r="5" spans="2:13" ht="18" customHeight="1" x14ac:dyDescent="0.3">
      <c r="B5" s="9" t="s">
        <v>2</v>
      </c>
      <c r="C5" s="22" t="s">
        <v>31</v>
      </c>
      <c r="D5" s="22"/>
      <c r="E5" s="9" t="s">
        <v>11</v>
      </c>
      <c r="F5" s="20" t="s">
        <v>35</v>
      </c>
      <c r="G5" s="20"/>
      <c r="I5" s="9" t="s">
        <v>18</v>
      </c>
      <c r="J5" s="21">
        <v>45272</v>
      </c>
      <c r="K5" s="21"/>
      <c r="L5" s="9"/>
      <c r="M5" s="16"/>
    </row>
    <row r="6" spans="2:13" ht="18" customHeight="1" x14ac:dyDescent="0.3">
      <c r="B6" s="9" t="s">
        <v>3</v>
      </c>
      <c r="C6" s="23" t="s">
        <v>32</v>
      </c>
      <c r="D6" s="20"/>
      <c r="E6" s="9" t="s">
        <v>12</v>
      </c>
      <c r="F6" s="20" t="s">
        <v>15</v>
      </c>
      <c r="G6" s="20"/>
      <c r="I6" s="9" t="s">
        <v>19</v>
      </c>
      <c r="J6" s="21">
        <v>45272</v>
      </c>
      <c r="K6" s="21"/>
      <c r="L6" s="9"/>
      <c r="M6" s="17"/>
    </row>
    <row r="7" spans="2:13" ht="18" customHeight="1" x14ac:dyDescent="0.3">
      <c r="B7" s="9" t="s">
        <v>4</v>
      </c>
      <c r="C7" s="23" t="s">
        <v>33</v>
      </c>
      <c r="D7" s="20"/>
      <c r="E7" s="9" t="s">
        <v>13</v>
      </c>
      <c r="F7" s="20" t="s">
        <v>36</v>
      </c>
      <c r="G7" s="20"/>
      <c r="I7" s="9" t="s">
        <v>20</v>
      </c>
      <c r="J7" s="20" t="s">
        <v>36</v>
      </c>
      <c r="K7" s="20"/>
      <c r="L7" s="9"/>
      <c r="M7" s="16"/>
    </row>
    <row r="8" spans="2:13" ht="18" customHeight="1" x14ac:dyDescent="0.3">
      <c r="I8" s="9" t="s">
        <v>21</v>
      </c>
      <c r="J8" s="20"/>
      <c r="K8" s="20"/>
      <c r="L8" s="9"/>
      <c r="M8" s="16"/>
    </row>
    <row r="9" spans="2:13" ht="18" customHeight="1" x14ac:dyDescent="0.3"/>
    <row r="10" spans="2:13" ht="30" customHeight="1" x14ac:dyDescent="0.3">
      <c r="B10" s="6" t="s">
        <v>5</v>
      </c>
      <c r="C10" s="6" t="s">
        <v>7</v>
      </c>
      <c r="D10" s="6" t="s">
        <v>9</v>
      </c>
      <c r="E10" s="6" t="s">
        <v>14</v>
      </c>
      <c r="F10" s="6" t="s">
        <v>16</v>
      </c>
      <c r="G10" s="6" t="s">
        <v>17</v>
      </c>
      <c r="H10" s="6" t="s">
        <v>1</v>
      </c>
      <c r="I10" s="6" t="s">
        <v>42</v>
      </c>
      <c r="J10" s="8" t="s">
        <v>22</v>
      </c>
      <c r="K10" s="8" t="s">
        <v>23</v>
      </c>
      <c r="L10" s="8" t="s">
        <v>24</v>
      </c>
      <c r="M10" s="6" t="s">
        <v>27</v>
      </c>
    </row>
    <row r="11" spans="2:13" ht="30" customHeight="1" x14ac:dyDescent="0.3">
      <c r="B11" s="10">
        <v>45272</v>
      </c>
      <c r="C11" t="s">
        <v>8</v>
      </c>
      <c r="D11" t="s">
        <v>44</v>
      </c>
      <c r="E11" s="11"/>
      <c r="F11" s="11">
        <v>150.80000000000001</v>
      </c>
      <c r="G11" s="11"/>
      <c r="H11" s="11"/>
      <c r="I11" s="11"/>
      <c r="J11" s="15"/>
      <c r="K11" s="15"/>
      <c r="L11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1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150.80000000000001</v>
      </c>
    </row>
    <row r="12" spans="2:13" ht="30" customHeight="1" x14ac:dyDescent="0.3">
      <c r="B12" s="10">
        <v>45273</v>
      </c>
      <c r="C12" t="s">
        <v>8</v>
      </c>
      <c r="D12" t="s">
        <v>45</v>
      </c>
      <c r="E12" s="11"/>
      <c r="F12" s="11">
        <v>86.21</v>
      </c>
      <c r="G12" s="11"/>
      <c r="H12" s="11"/>
      <c r="I12" s="11"/>
      <c r="J12" s="15"/>
      <c r="K12" s="15"/>
      <c r="L12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2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86.21</v>
      </c>
    </row>
    <row r="13" spans="2:13" ht="23.4" customHeight="1" x14ac:dyDescent="0.3">
      <c r="B13" s="10">
        <v>45274</v>
      </c>
      <c r="C13" t="s">
        <v>8</v>
      </c>
      <c r="D13" t="s">
        <v>37</v>
      </c>
      <c r="E13" s="11"/>
      <c r="F13" s="11"/>
      <c r="G13" s="11">
        <v>24</v>
      </c>
      <c r="H13" s="11"/>
      <c r="I13" s="11"/>
      <c r="J13" s="15"/>
      <c r="K13" s="15"/>
      <c r="L13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3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24</v>
      </c>
    </row>
    <row r="14" spans="2:13" ht="24.6" customHeight="1" x14ac:dyDescent="0.3">
      <c r="B14" s="10">
        <v>45275</v>
      </c>
      <c r="C14" t="s">
        <v>8</v>
      </c>
      <c r="D14" t="s">
        <v>38</v>
      </c>
      <c r="E14" s="18"/>
      <c r="F14" s="18"/>
      <c r="G14" s="19">
        <v>18</v>
      </c>
      <c r="H14" s="11"/>
      <c r="I14" s="11"/>
      <c r="J14" s="15"/>
      <c r="K14" s="15"/>
      <c r="L14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4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18</v>
      </c>
    </row>
    <row r="15" spans="2:13" ht="45.6" customHeight="1" x14ac:dyDescent="0.3">
      <c r="B15" s="10" t="s">
        <v>39</v>
      </c>
      <c r="C15" t="s">
        <v>46</v>
      </c>
      <c r="D15" s="24" t="s">
        <v>47</v>
      </c>
      <c r="E15" s="11"/>
      <c r="F15" s="11"/>
      <c r="G15" s="11"/>
      <c r="H15" s="11"/>
      <c r="I15" s="11"/>
      <c r="J15" s="15"/>
      <c r="K15" s="15"/>
      <c r="L15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5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0</v>
      </c>
    </row>
    <row r="16" spans="2:13" ht="45.6" customHeight="1" x14ac:dyDescent="0.3">
      <c r="B16" s="10" t="s">
        <v>39</v>
      </c>
      <c r="C16" t="s">
        <v>40</v>
      </c>
      <c r="D16" s="24" t="s">
        <v>48</v>
      </c>
      <c r="E16" s="11"/>
      <c r="F16" s="11"/>
      <c r="G16" s="11"/>
      <c r="H16" s="11"/>
      <c r="I16" s="11"/>
      <c r="J16" s="15"/>
      <c r="K16" s="15"/>
      <c r="L16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6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0</v>
      </c>
    </row>
    <row r="17" spans="2:13" ht="40.799999999999997" customHeight="1" x14ac:dyDescent="0.3">
      <c r="B17" s="10" t="s">
        <v>39</v>
      </c>
      <c r="C17" t="s">
        <v>49</v>
      </c>
      <c r="D17" s="24" t="s">
        <v>50</v>
      </c>
      <c r="E17" s="11"/>
      <c r="F17" s="11"/>
      <c r="G17" s="11"/>
      <c r="H17" s="11"/>
      <c r="I17" s="11"/>
      <c r="J17" s="15"/>
      <c r="K17" s="15"/>
      <c r="L17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7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0</v>
      </c>
    </row>
    <row r="18" spans="2:13" ht="30" customHeight="1" x14ac:dyDescent="0.3">
      <c r="B18" s="10" t="s">
        <v>39</v>
      </c>
      <c r="C18" t="s">
        <v>49</v>
      </c>
      <c r="D18" s="24" t="s">
        <v>52</v>
      </c>
      <c r="E18" s="11"/>
      <c r="F18" s="11">
        <v>21</v>
      </c>
      <c r="G18" s="11"/>
      <c r="H18" s="11"/>
      <c r="I18" s="11"/>
      <c r="J18" s="15"/>
      <c r="K18" s="15"/>
      <c r="L18" s="11"/>
      <c r="M18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21</v>
      </c>
    </row>
    <row r="19" spans="2:13" ht="30" customHeight="1" x14ac:dyDescent="0.3">
      <c r="B19" s="10"/>
      <c r="E19" s="11"/>
      <c r="F19" s="11"/>
      <c r="G19" s="11"/>
      <c r="H19" s="11"/>
      <c r="I19" s="11"/>
      <c r="J19" s="15"/>
      <c r="K19" s="15"/>
      <c r="L19" s="11"/>
      <c r="M19" s="11"/>
    </row>
    <row r="20" spans="2:13" ht="30" customHeight="1" x14ac:dyDescent="0.3">
      <c r="B20" s="2" t="s">
        <v>6</v>
      </c>
      <c r="C20" s="3"/>
      <c r="D20" s="3"/>
      <c r="E20" s="12">
        <f>SUBTOTAL(109,Spese[HOTEL])</f>
        <v>0</v>
      </c>
      <c r="F20" s="12">
        <f>SUBTOTAL(109,Spese[TRASPORTI])</f>
        <v>258.01</v>
      </c>
      <c r="G20" s="12">
        <f>SUBTOTAL(109,Spese[PASTI])</f>
        <v>42</v>
      </c>
      <c r="H20" s="12">
        <f>SUBTOTAL(109,Spese[TELEFONO])</f>
        <v>0</v>
      </c>
      <c r="I20" s="12">
        <f>SUBTOTAL(109,Spese[ORE/MATERIALI])</f>
        <v>0</v>
      </c>
      <c r="J20" s="3"/>
      <c r="K20" s="3"/>
      <c r="L20" s="3"/>
      <c r="M20" s="13">
        <f>SUBTOTAL(109,Spese[[TOTALE ]])</f>
        <v>300.01</v>
      </c>
    </row>
    <row r="21" spans="2:13" ht="30" customHeight="1" x14ac:dyDescent="0.3">
      <c r="L21" s="9" t="s">
        <v>25</v>
      </c>
      <c r="M21" s="11">
        <v>0</v>
      </c>
    </row>
    <row r="22" spans="2:13" ht="30" customHeight="1" x14ac:dyDescent="0.3">
      <c r="J22" s="1"/>
      <c r="L22" s="9" t="s">
        <v>26</v>
      </c>
      <c r="M22" s="11">
        <f>Spese[[#Totals],[TOTALE ]]-Anticipo</f>
        <v>300.01</v>
      </c>
    </row>
  </sheetData>
  <mergeCells count="13">
    <mergeCell ref="C4:D4"/>
    <mergeCell ref="C5:D5"/>
    <mergeCell ref="C6:D6"/>
    <mergeCell ref="C7:D7"/>
    <mergeCell ref="F4:G4"/>
    <mergeCell ref="F5:G5"/>
    <mergeCell ref="F6:G6"/>
    <mergeCell ref="F7:G7"/>
    <mergeCell ref="J4:K4"/>
    <mergeCell ref="J5:K5"/>
    <mergeCell ref="J6:K6"/>
    <mergeCell ref="J7:K7"/>
    <mergeCell ref="J8:K8"/>
  </mergeCells>
  <conditionalFormatting sqref="E11:I13 H14:I14 E15:I19">
    <cfRule type="expression" dxfId="19" priority="1">
      <formula>E11&lt;0</formula>
    </cfRule>
  </conditionalFormatting>
  <conditionalFormatting sqref="J11:L19">
    <cfRule type="expression" dxfId="18" priority="2">
      <formula>($K11&lt;&gt;"")*($J11&lt;&gt;"")*($K11&lt;$J11)</formula>
    </cfRule>
  </conditionalFormatting>
  <conditionalFormatting sqref="E11:E13 E15:E19">
    <cfRule type="expression" dxfId="17" priority="151">
      <formula>SUMIF($B$11:$B$19,$B11,$E$11:$E$19)&gt;$M$6</formula>
    </cfRule>
  </conditionalFormatting>
  <conditionalFormatting sqref="G11:G13 G15:G19">
    <cfRule type="expression" dxfId="16" priority="154">
      <formula>SUMIF($B$11:$B$19,$B11,$G$11:$G$19)&gt;$M$5</formula>
    </cfRule>
  </conditionalFormatting>
  <conditionalFormatting sqref="H11:H13 H15:H19">
    <cfRule type="expression" dxfId="15" priority="156">
      <formula>SUMIF($B$11:$B$19,$B11,$H$11:$H$19)&gt;$M$7</formula>
    </cfRule>
  </conditionalFormatting>
  <conditionalFormatting sqref="H14">
    <cfRule type="expression" dxfId="14" priority="158">
      <formula>SUMIF($B$11:$B$19,#REF!,$H$11:$H$19)&gt;$M$7</formula>
    </cfRule>
  </conditionalFormatting>
  <conditionalFormatting sqref="I11:I13 I15:I19">
    <cfRule type="expression" dxfId="13" priority="159">
      <formula>SUMIF($B$11:$B$19,$B11,$I$11:$I$19)&gt;$M$8</formula>
    </cfRule>
  </conditionalFormatting>
  <conditionalFormatting sqref="I14">
    <cfRule type="expression" dxfId="12" priority="161">
      <formula>SUMIF($B$11:$B$19,#REF!,$I$11:$I$19)&gt;$M$8</formula>
    </cfRule>
  </conditionalFormatting>
  <dataValidations xWindow="997" yWindow="510" count="56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1" xr:uid="{00000000-0002-0000-0000-000000000000}"/>
    <dataValidation allowBlank="1" showInputMessage="1" showErrorMessage="1" prompt="Questa cella contiene il titolo del foglio di lavoro. Immettere il nome della società e l'indirizzo nelle celle sottostanti" sqref="B1" xr:uid="{00000000-0002-0000-0000-000001000000}"/>
    <dataValidation allowBlank="1" showInputMessage="1" showErrorMessage="1" prompt="Immettere il nome della società in questa cella" sqref="B2" xr:uid="{00000000-0002-0000-0000-000002000000}"/>
    <dataValidation allowBlank="1" showInputMessage="1" showErrorMessage="1" prompt="Immettere l'indirizzo della società in questa cella. Immettere i dettagli delle spese e gli importi rimborsati nelle celle da B4 a M8" sqref="B3" xr:uid="{00000000-0002-0000-0000-000003000000}"/>
    <dataValidation allowBlank="1" showInputMessage="1" showErrorMessage="1" prompt="Immettere il numero di telefono della società nella cella a destra" sqref="B4" xr:uid="{00000000-0002-0000-0000-000004000000}"/>
    <dataValidation allowBlank="1" showInputMessage="1" showErrorMessage="1" prompt="Immettere il numero di telefono della società in questa cella" sqref="C4:D4" xr:uid="{00000000-0002-0000-0000-000005000000}"/>
    <dataValidation allowBlank="1" showInputMessage="1" showErrorMessage="1" prompt="Immettere il numero di fax della società nella cella a destra" sqref="B5" xr:uid="{00000000-0002-0000-0000-000006000000}"/>
    <dataValidation allowBlank="1" showInputMessage="1" showErrorMessage="1" prompt="Immettere il numero di fax della società in questa cella" sqref="C5:D5" xr:uid="{00000000-0002-0000-0000-000007000000}"/>
    <dataValidation allowBlank="1" showInputMessage="1" showErrorMessage="1" prompt="Immettere l'indirizzo di posta elettronica della società nella cella a destra" sqref="B6" xr:uid="{00000000-0002-0000-0000-000008000000}"/>
    <dataValidation allowBlank="1" showInputMessage="1" showErrorMessage="1" prompt="Immettere l'indirizzo di posta elettronica della società in questa cella" sqref="C6:D6" xr:uid="{00000000-0002-0000-0000-000009000000}"/>
    <dataValidation allowBlank="1" showInputMessage="1" showErrorMessage="1" prompt="Immettere l'indirizzo Web della società nella cella a destra" sqref="B7" xr:uid="{00000000-0002-0000-0000-00000A000000}"/>
    <dataValidation allowBlank="1" showInputMessage="1" showErrorMessage="1" prompt="Immettere l'indirizzo Web della società in questa cella e i dettagli del richiedente nelle celle da E4 a F7" sqref="C7:D7" xr:uid="{00000000-0002-0000-0000-00000B000000}"/>
    <dataValidation allowBlank="1" showInputMessage="1" showErrorMessage="1" prompt="Immettere il nome di chi presenta la nota spese nella cella a destra" sqref="E4" xr:uid="{00000000-0002-0000-0000-00000C000000}"/>
    <dataValidation allowBlank="1" showInputMessage="1" showErrorMessage="1" prompt="Immettere il nome di chi presenta la nota spese in questa cella" sqref="F4:G4" xr:uid="{00000000-0002-0000-0000-00000D000000}"/>
    <dataValidation allowBlank="1" showInputMessage="1" showErrorMessage="1" prompt="Immettere il reparto nella cella a destra" sqref="E5" xr:uid="{00000000-0002-0000-0000-00000E000000}"/>
    <dataValidation allowBlank="1" showInputMessage="1" showErrorMessage="1" prompt="Immettere il reparto in questa cella" sqref="F5:G5" xr:uid="{00000000-0002-0000-0000-00000F000000}"/>
    <dataValidation allowBlank="1" showInputMessage="1" showErrorMessage="1" prompt="Immettere la posizione nella cella a destra" sqref="E6" xr:uid="{00000000-0002-0000-0000-000010000000}"/>
    <dataValidation allowBlank="1" showInputMessage="1" showErrorMessage="1" prompt="Immettere la posizione in questa cella" sqref="F6:G6" xr:uid="{00000000-0002-0000-0000-000011000000}"/>
    <dataValidation allowBlank="1" showInputMessage="1" showErrorMessage="1" prompt="Immettere il nome del manager nella cella a destra" sqref="E7" xr:uid="{00000000-0002-0000-0000-000012000000}"/>
    <dataValidation allowBlank="1" showInputMessage="1" showErrorMessage="1" prompt="Immettere il nome del manager in questa cella e lo scopo delle spese con altri dettagli nelle celle da I4 a J8" sqref="F7:G7" xr:uid="{00000000-0002-0000-0000-000013000000}"/>
    <dataValidation allowBlank="1" showInputMessage="1" showErrorMessage="1" prompt="Immettere lo scopo nella cella a destra." sqref="I4" xr:uid="{00000000-0002-0000-0000-000014000000}"/>
    <dataValidation allowBlank="1" showInputMessage="1" showErrorMessage="1" prompt="Immettere lo scopo in questa cella" sqref="J4:K4" xr:uid="{00000000-0002-0000-0000-000015000000}"/>
    <dataValidation allowBlank="1" showInputMessage="1" showErrorMessage="1" prompt="Immettere la data di inizio della nota spese nella cella a destra" sqref="I5" xr:uid="{00000000-0002-0000-0000-000016000000}"/>
    <dataValidation allowBlank="1" showInputMessage="1" showErrorMessage="1" prompt="Immettere la data di inizio della nota spese in questa cella" sqref="J5:K5" xr:uid="{00000000-0002-0000-0000-000017000000}"/>
    <dataValidation allowBlank="1" showInputMessage="1" showErrorMessage="1" prompt="Immettere la data di fine della nota spese nella cella a destra" sqref="I6" xr:uid="{00000000-0002-0000-0000-000018000000}"/>
    <dataValidation allowBlank="1" showInputMessage="1" showErrorMessage="1" prompt="Immettere la data di fine della nota spese in questa cella" sqref="J6:K6" xr:uid="{00000000-0002-0000-0000-000019000000}"/>
    <dataValidation allowBlank="1" showInputMessage="1" showErrorMessage="1" prompt="Immettere il nome della persona che ha preparato la nota spese nella cella a destra" sqref="I7" xr:uid="{00000000-0002-0000-0000-00001A000000}"/>
    <dataValidation allowBlank="1" showInputMessage="1" showErrorMessage="1" prompt="Immettere il nome della persona che ha preparato la nota spese in questa cella" sqref="J7:K7" xr:uid="{00000000-0002-0000-0000-00001B000000}"/>
    <dataValidation allowBlank="1" showInputMessage="1" showErrorMessage="1" prompt="Immettere il nome della persona che ha concesso l'approvazione nella cella a destra" sqref="I8" xr:uid="{00000000-0002-0000-0000-00001C000000}"/>
    <dataValidation allowBlank="1" showInputMessage="1" showErrorMessage="1" prompt="Immettere il nome della persona che ha concesso l'approvazione in questa cella e gli importi rimborsati nelle celle da L4 a M8" sqref="J8:K8" xr:uid="{00000000-0002-0000-0000-00001D000000}"/>
    <dataValidation allowBlank="1" showInputMessage="1" showErrorMessage="1" prompt="Immettere l'indennità di trasferta chilometrica nella cella a destra" sqref="L4" xr:uid="{00000000-0002-0000-0000-00001E000000}"/>
    <dataValidation allowBlank="1" showInputMessage="1" showErrorMessage="1" prompt="Immettere l'indennità di trasferta chilometrica in questa cella" sqref="M4" xr:uid="{00000000-0002-0000-0000-00001F000000}"/>
    <dataValidation allowBlank="1" showInputMessage="1" showErrorMessage="1" prompt="Immettere il rimborso per i pasti nella cella a destra" sqref="L5" xr:uid="{00000000-0002-0000-0000-000020000000}"/>
    <dataValidation allowBlank="1" showInputMessage="1" showErrorMessage="1" prompt="Immettere il rimborso per i pasti in questa cella" sqref="M5" xr:uid="{00000000-0002-0000-0000-000021000000}"/>
    <dataValidation allowBlank="1" showInputMessage="1" showErrorMessage="1" prompt="Immettere il rimborso per l'alloggio nella cella a destra" sqref="L6" xr:uid="{00000000-0002-0000-0000-000022000000}"/>
    <dataValidation allowBlank="1" showInputMessage="1" showErrorMessage="1" prompt="Immettere il rimborso per l'alloggio in questa cella" sqref="M6" xr:uid="{00000000-0002-0000-0000-000023000000}"/>
    <dataValidation allowBlank="1" showInputMessage="1" showErrorMessage="1" prompt="Immettere il rimborso per le spese telefoniche nella cella a destra" sqref="L7" xr:uid="{00000000-0002-0000-0000-000024000000}"/>
    <dataValidation allowBlank="1" showInputMessage="1" showErrorMessage="1" prompt="Immettere il rimborso per le spese telefoniche in questa cella" sqref="M7" xr:uid="{00000000-0002-0000-0000-000025000000}"/>
    <dataValidation allowBlank="1" showInputMessage="1" showErrorMessage="1" prompt="Immettere il rimborso per spese varie nella cella a destra" sqref="L8" xr:uid="{00000000-0002-0000-0000-000026000000}"/>
    <dataValidation allowBlank="1" showInputMessage="1" showErrorMessage="1" prompt="Immettere il rimborso per spese varie in questa cella e i dettagli delle spese nella tabella a partire dalla cella B10" sqref="M8" xr:uid="{00000000-0002-0000-0000-000027000000}"/>
    <dataValidation allowBlank="1" showInputMessage="1" showErrorMessage="1" prompt="Immettere la data in questa colonna sotto questa intestazione" sqref="B10" xr:uid="{00000000-0002-0000-0000-000028000000}"/>
    <dataValidation allowBlank="1" showInputMessage="1" showErrorMessage="1" prompt="Immettere il conto in questa colonna sotto questa intestazione" sqref="C10" xr:uid="{00000000-0002-0000-0000-000029000000}"/>
    <dataValidation allowBlank="1" showInputMessage="1" showErrorMessage="1" prompt="Immettere la descrizione in questa colonna sotto questa intestazione" sqref="D10" xr:uid="{00000000-0002-0000-0000-00002A000000}"/>
    <dataValidation allowBlank="1" showInputMessage="1" showErrorMessage="1" prompt="Immettere le spese per hotel in questa colonna sotto questa intestazione" sqref="E10" xr:uid="{00000000-0002-0000-0000-00002B000000}"/>
    <dataValidation allowBlank="1" showInputMessage="1" showErrorMessage="1" prompt="Immettere le spese di trasporto in questa colonna sotto questa intestazione" sqref="F10" xr:uid="{00000000-0002-0000-0000-00002C000000}"/>
    <dataValidation allowBlank="1" showInputMessage="1" showErrorMessage="1" prompt="Immettere le spese per i pasti in questa colonna sotto questa intestazione" sqref="G10" xr:uid="{00000000-0002-0000-0000-00002D000000}"/>
    <dataValidation allowBlank="1" showInputMessage="1" showErrorMessage="1" prompt="Immettere le spese telefoniche in questa colonna sotto questa intestazione" sqref="H10" xr:uid="{00000000-0002-0000-0000-00002E000000}"/>
    <dataValidation allowBlank="1" showInputMessage="1" showErrorMessage="1" prompt="Immettere le spese varie in questa colonna sotto questa intestazione" sqref="I10" xr:uid="{00000000-0002-0000-0000-00002F000000}"/>
    <dataValidation allowBlank="1" showInputMessage="1" showErrorMessage="1" prompt="Immettere il valore iniziale del contachilometri in questa colonna sotto questa intestazione" sqref="J10" xr:uid="{00000000-0002-0000-0000-000030000000}"/>
    <dataValidation allowBlank="1" showInputMessage="1" showErrorMessage="1" prompt="Immettere il valore finale del contachilometri in questa colonna sotto questa intestazione" sqref="K10" xr:uid="{00000000-0002-0000-0000-000031000000}"/>
    <dataValidation allowBlank="1" showInputMessage="1" showErrorMessage="1" prompt="L'indennità chilometrica totale viene calcolata automaticamente in questa colonna sotto questa intestazione." sqref="L10" xr:uid="{00000000-0002-0000-0000-000032000000}"/>
    <dataValidation allowBlank="1" showInputMessage="1" showErrorMessage="1" prompt="Il totale delle spese viene calcolato automaticamente in questa colonna sotto questa intestazione e l'importo totale viene calcolato automaticamente alla fine della tabella." sqref="M10" xr:uid="{00000000-0002-0000-0000-000033000000}"/>
    <dataValidation allowBlank="1" showInputMessage="1" showErrorMessage="1" prompt="Immettere l'importo dell'anticipo nella cella a destra" sqref="L21" xr:uid="{00000000-0002-0000-0000-000034000000}"/>
    <dataValidation allowBlank="1" showInputMessage="1" showErrorMessage="1" prompt="Immettere l'anticipo in questa cella" sqref="M21" xr:uid="{00000000-0002-0000-0000-000035000000}"/>
    <dataValidation allowBlank="1" showInputMessage="1" showErrorMessage="1" prompt="L'importo totale da corrispondere viene calcolato automaticamente nella cella a destra" sqref="L22" xr:uid="{00000000-0002-0000-0000-000036000000}"/>
    <dataValidation allowBlank="1" showInputMessage="1" showErrorMessage="1" prompt="L'importo totale da corrispondere viene calcolato automaticamente in questa cella" sqref="M22" xr:uid="{00000000-0002-0000-0000-000037000000}"/>
  </dataValidations>
  <hyperlinks>
    <hyperlink ref="C6" r:id="rId1" xr:uid="{00000000-0004-0000-0000-000000000000}"/>
    <hyperlink ref="C7" r:id="rId2" xr:uid="{00000000-0004-0000-0000-000001000000}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69" fitToHeight="0" orientation="landscape" r:id="rId3"/>
  <headerFooter differentFirst="1">
    <oddFooter>&amp;CPage &amp;P of &amp;N</oddFooter>
  </headerFooter>
  <ignoredErrors>
    <ignoredError sqref="L12:L14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Nota spese</vt:lpstr>
      <vt:lpstr>Anticipo</vt:lpstr>
      <vt:lpstr>AreaTitoloRiga1..C7</vt:lpstr>
      <vt:lpstr>AreaTitoloRiga2..F7</vt:lpstr>
      <vt:lpstr>AreaTitoloRiga3..J8</vt:lpstr>
      <vt:lpstr>AreaTitoloRiga4..M8</vt:lpstr>
      <vt:lpstr>AreaTitoloRiga5..M24</vt:lpstr>
      <vt:lpstr>DataFine</vt:lpstr>
      <vt:lpstr>DataInizio</vt:lpstr>
      <vt:lpstr>IndennitàChilometrica</vt:lpstr>
      <vt:lpstr>'Nota spese'!Titoli_stampa</vt:lpstr>
      <vt:lpstr>TitoloColonna1</vt:lpstr>
      <vt:lpstr>TuttiIDati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CARLO SPAZIANI</cp:lastModifiedBy>
  <cp:lastPrinted>2023-12-15T09:06:53Z</cp:lastPrinted>
  <dcterms:created xsi:type="dcterms:W3CDTF">2017-05-01T05:29:40Z</dcterms:created>
  <dcterms:modified xsi:type="dcterms:W3CDTF">2023-12-15T10:29:59Z</dcterms:modified>
</cp:coreProperties>
</file>