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M:\CLIENTI\BUZZI UNICEM\BUZZI BARLETTA\2022\DATI ALLINEAMENTO CEMENTO 2 DEL 27_28 AGOSTO 2022\"/>
    </mc:Choice>
  </mc:AlternateContent>
  <xr:revisionPtr revIDLastSave="0" documentId="8_{B013E3ED-56F7-4B0F-AF5B-84D8D4B3131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Nota spese" sheetId="1" r:id="rId1"/>
  </sheets>
  <definedNames>
    <definedName name="Anticipo">'Nota spese'!$M$23</definedName>
    <definedName name="AreaTitoloRiga1..C7">'Nota spese'!$B$4</definedName>
    <definedName name="AreaTitoloRiga2..F7">'Nota spese'!$E$4</definedName>
    <definedName name="AreaTitoloRiga3..J8">'Nota spese'!$I$4</definedName>
    <definedName name="AreaTitoloRiga4..M8">'Nota spese'!$L$4</definedName>
    <definedName name="AreaTitoloRiga5..M24">'Nota spese'!$L$23</definedName>
    <definedName name="DataFine">'Nota spese'!$J$6</definedName>
    <definedName name="DataInizio">'Nota spese'!$J$5</definedName>
    <definedName name="IndennitàChilometrica">'Nota spese'!$M$4</definedName>
    <definedName name="_xlnm.Print_Titles" localSheetId="0">'Nota spese'!$10:$10</definedName>
    <definedName name="TitoloColonna1">Spese[[#Headers],[DATA]]</definedName>
    <definedName name="TuttiIDati">Spese[[DATA]:[VARIE]]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1" l="1"/>
  <c r="M11" i="1"/>
  <c r="M13" i="1"/>
  <c r="L13" i="1"/>
  <c r="L11" i="1" l="1"/>
  <c r="L12" i="1"/>
  <c r="E22" i="1" l="1"/>
  <c r="F22" i="1"/>
  <c r="G22" i="1"/>
  <c r="H22" i="1"/>
  <c r="I22" i="1"/>
  <c r="M22" i="1"/>
  <c r="M24" i="1" s="1"/>
</calcChain>
</file>

<file path=xl/sharedStrings.xml><?xml version="1.0" encoding="utf-8"?>
<sst xmlns="http://schemas.openxmlformats.org/spreadsheetml/2006/main" count="54" uniqueCount="49">
  <si>
    <t>NOTA SPESE</t>
  </si>
  <si>
    <t>TELEFONO</t>
  </si>
  <si>
    <t>FAX</t>
  </si>
  <si>
    <t>POSTA ELETTRONICA</t>
  </si>
  <si>
    <t>WEB</t>
  </si>
  <si>
    <t>DATA</t>
  </si>
  <si>
    <t>TOTALI</t>
  </si>
  <si>
    <t>CONTO</t>
  </si>
  <si>
    <t>DESCRIZIONE</t>
  </si>
  <si>
    <t>NOME</t>
  </si>
  <si>
    <t>REPARTO</t>
  </si>
  <si>
    <t>POSIZIONE</t>
  </si>
  <si>
    <t>MANAGER</t>
  </si>
  <si>
    <t>HOTEL</t>
  </si>
  <si>
    <t>TRASPORTI</t>
  </si>
  <si>
    <t>PASTI</t>
  </si>
  <si>
    <t>SCOPO</t>
  </si>
  <si>
    <t>INIZIO</t>
  </si>
  <si>
    <t>FINE</t>
  </si>
  <si>
    <t>PREPARATO DA</t>
  </si>
  <si>
    <t>APPROVATO DA</t>
  </si>
  <si>
    <t>VARIE</t>
  </si>
  <si>
    <t>CONTACHILOMETRI 
VALORE INIZIALE</t>
  </si>
  <si>
    <t>CONTACHILOMETRI 
VALORE FINALE</t>
  </si>
  <si>
    <t>INDENNITÀ TRASFERTA</t>
  </si>
  <si>
    <t>RIMBORSO PASTI</t>
  </si>
  <si>
    <t>RIMBORSO ALLOGGIO</t>
  </si>
  <si>
    <t>RIMBORSO TELEFONO</t>
  </si>
  <si>
    <t>RIMBORSO SPESE VARIE</t>
  </si>
  <si>
    <t>INDENNITÀ TRASFERTA 
TOTALE</t>
  </si>
  <si>
    <t>ANTICIPO</t>
  </si>
  <si>
    <t>TOTALE</t>
  </si>
  <si>
    <t xml:space="preserve">TOTALE </t>
  </si>
  <si>
    <t>R.E.M. S.R.L.</t>
  </si>
  <si>
    <t>Via Ferruccia, 16a - 03010 Patrica FR</t>
  </si>
  <si>
    <t>39 0775 830116</t>
  </si>
  <si>
    <t>39 0775 839345</t>
  </si>
  <si>
    <t>amministrazione@rem-motori.it</t>
  </si>
  <si>
    <t>www.rem-motori.t</t>
  </si>
  <si>
    <t>//</t>
  </si>
  <si>
    <t>COLLABORATORE</t>
  </si>
  <si>
    <t>TECNICO SPECIALIZZATO</t>
  </si>
  <si>
    <t>SPAZIANI CARLO</t>
  </si>
  <si>
    <t>CARLO SPAZIANI</t>
  </si>
  <si>
    <t>INTERVENTO BUZZI SPA STAB. BARLETTA CEMENTO 2</t>
  </si>
  <si>
    <t>ALL. MOTORE</t>
  </si>
  <si>
    <t>COMM 538</t>
  </si>
  <si>
    <t>96.50</t>
  </si>
  <si>
    <t xml:space="preserve">ANGELO LISI/MATTEO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</si>
</sst>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164" formatCode="&quot;$&quot;#,##0.00_);\(&quot;$&quot;#,##0.00\)"/>
    <numFmt numFmtId="165" formatCode="&quot;$&quot;#,##0.00&quot;/mile&quot;"/>
    <numFmt numFmtId="166" formatCode="&quot;$&quot;#,##0.00&quot;/day&quot;"/>
    <numFmt numFmtId="167" formatCode="&quot;$&quot;#,##0.00&quot;/night&quot;"/>
    <numFmt numFmtId="168" formatCode="#,##0.0_)&quot; mi.&quot;;\(#,##0.0\)&quot; mi.&quot;"/>
    <numFmt numFmtId="169" formatCode="[&lt;=9999999]###\-####;\(###\)\ ###\-####"/>
    <numFmt numFmtId="170" formatCode="[&lt;=9999999]####\-####;\(0###\)\ ####\-####"/>
    <numFmt numFmtId="171" formatCode="#,##0.00\ [$€-410];\-#,##0.00\ [$€-410]"/>
    <numFmt numFmtId="172" formatCode="_-* #,##0.00\ [$€-410]_-;\-* #,##0.00\ [$€-410]_-;_-* &quot;-&quot;??\ [$€-410]_-;_-@_-"/>
    <numFmt numFmtId="173" formatCode="#,##0.00_)&quot;€/km&quot;"/>
    <numFmt numFmtId="174" formatCode="#,##0.0_)&quot; km&quot;;\(#,##0.0\)&quot; km&quot;"/>
    <numFmt numFmtId="175" formatCode="#,##0.00_)&quot;€/giorno&quot;"/>
    <numFmt numFmtId="176" formatCode="#,##0.00_)&quot;€/notte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sz val="11"/>
      <color theme="3"/>
      <name val="Cambria"/>
      <family val="1"/>
      <scheme val="major"/>
    </font>
    <font>
      <sz val="11"/>
      <color theme="3"/>
      <name val="Calibri"/>
      <family val="2"/>
      <scheme val="minor"/>
    </font>
    <font>
      <sz val="11"/>
      <color theme="0"/>
      <name val="Cambria"/>
      <family val="2"/>
      <scheme val="maj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19">
    <xf numFmtId="0" fontId="0" fillId="0" borderId="0">
      <alignment horizontal="left" vertical="center" wrapText="1" indent="1"/>
    </xf>
    <xf numFmtId="168" fontId="1" fillId="0" borderId="0" applyFont="0" applyFill="0" applyBorder="0" applyAlignment="0" applyProtection="0"/>
    <xf numFmtId="164" fontId="1" fillId="0" borderId="0" applyFont="0" applyFill="0" applyBorder="0" applyProtection="0">
      <alignment horizontal="right" vertical="center"/>
    </xf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Protection="0">
      <alignment vertical="center"/>
    </xf>
    <xf numFmtId="0" fontId="6" fillId="0" borderId="0" applyNumberFormat="0" applyFill="0" applyProtection="0">
      <alignment vertical="top"/>
    </xf>
    <xf numFmtId="0" fontId="5" fillId="0" borderId="1" applyNumberFormat="0" applyProtection="0">
      <alignment vertical="center"/>
    </xf>
    <xf numFmtId="0" fontId="7" fillId="2" borderId="0" applyNumberFormat="0" applyBorder="0" applyProtection="0">
      <alignment horizontal="center"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Protection="0">
      <alignment horizontal="center" vertical="center"/>
    </xf>
    <xf numFmtId="0" fontId="6" fillId="0" borderId="0" applyNumberFormat="0" applyFill="0" applyBorder="0" applyProtection="0">
      <alignment horizontal="left" vertical="top"/>
    </xf>
    <xf numFmtId="14" fontId="1" fillId="0" borderId="0" applyFont="0" applyFill="0" applyBorder="0" applyAlignment="0">
      <alignment horizontal="left" vertical="center" wrapText="1" indent="1"/>
    </xf>
    <xf numFmtId="169" fontId="1" fillId="0" borderId="0" applyFont="0" applyFill="0" applyBorder="0" applyAlignment="0">
      <alignment horizontal="left" vertical="center" wrapText="1" indent="1"/>
    </xf>
    <xf numFmtId="0" fontId="1" fillId="0" borderId="2" applyNumberFormat="0" applyFont="0" applyFill="0" applyAlignment="0">
      <alignment horizontal="left" vertical="center" wrapText="1" indent="1"/>
    </xf>
    <xf numFmtId="0" fontId="1" fillId="0" borderId="3" applyNumberFormat="0" applyFont="0" applyFill="0" applyAlignment="0">
      <alignment horizontal="left" vertical="center" wrapText="1" indent="1"/>
    </xf>
    <xf numFmtId="165" fontId="6" fillId="0" borderId="0" applyFont="0" applyFill="0" applyBorder="0">
      <alignment horizontal="left" vertical="center" indent="1"/>
    </xf>
    <xf numFmtId="166" fontId="6" fillId="0" borderId="0" applyFont="0" applyFill="0" applyBorder="0">
      <alignment horizontal="left" vertical="center" indent="1"/>
    </xf>
    <xf numFmtId="167" fontId="6" fillId="0" borderId="0" applyFont="0" applyFill="0" applyBorder="0">
      <alignment horizontal="left" vertical="center" indent="1"/>
    </xf>
  </cellStyleXfs>
  <cellXfs count="25">
    <xf numFmtId="0" fontId="0" fillId="0" borderId="0" xfId="0">
      <alignment horizontal="left" vertical="center" wrapText="1" indent="1"/>
    </xf>
    <xf numFmtId="168" fontId="0" fillId="0" borderId="0" xfId="0" applyNumberFormat="1">
      <alignment horizontal="left" vertical="center" wrapText="1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2" fillId="0" borderId="0" xfId="5">
      <alignment vertical="center"/>
    </xf>
    <xf numFmtId="0" fontId="6" fillId="0" borderId="0" xfId="6">
      <alignment vertical="top"/>
    </xf>
    <xf numFmtId="0" fontId="7" fillId="2" borderId="0" xfId="8" applyBorder="1" applyAlignment="1">
      <alignment horizontal="center" vertical="center"/>
    </xf>
    <xf numFmtId="0" fontId="3" fillId="0" borderId="0" xfId="3" applyAlignment="1">
      <alignment horizontal="left"/>
    </xf>
    <xf numFmtId="0" fontId="7" fillId="2" borderId="0" xfId="8" applyBorder="1" applyAlignment="1">
      <alignment horizontal="center" vertical="center" wrapText="1"/>
    </xf>
    <xf numFmtId="0" fontId="5" fillId="0" borderId="1" xfId="7">
      <alignment vertical="center"/>
    </xf>
    <xf numFmtId="0" fontId="0" fillId="0" borderId="0" xfId="0">
      <alignment horizontal="left" vertical="center" wrapText="1" indent="1"/>
    </xf>
    <xf numFmtId="14" fontId="0" fillId="0" borderId="0" xfId="12" applyFont="1">
      <alignment horizontal="left" vertical="center" wrapText="1" indent="1"/>
    </xf>
    <xf numFmtId="171" fontId="0" fillId="0" borderId="0" xfId="2" applyNumberFormat="1" applyFont="1">
      <alignment horizontal="right" vertical="center"/>
    </xf>
    <xf numFmtId="172" fontId="4" fillId="0" borderId="0" xfId="0" applyNumberFormat="1" applyFont="1" applyFill="1" applyBorder="1" applyAlignment="1">
      <alignment horizontal="left" vertical="center"/>
    </xf>
    <xf numFmtId="171" fontId="4" fillId="0" borderId="0" xfId="0" applyNumberFormat="1" applyFont="1" applyFill="1" applyBorder="1" applyAlignment="1">
      <alignment vertical="center"/>
    </xf>
    <xf numFmtId="173" fontId="6" fillId="0" borderId="0" xfId="16" applyNumberFormat="1" applyBorder="1">
      <alignment horizontal="left" vertical="center" indent="1"/>
    </xf>
    <xf numFmtId="174" fontId="0" fillId="0" borderId="0" xfId="1" applyNumberFormat="1" applyFont="1" applyAlignment="1">
      <alignment horizontal="left" vertical="center" wrapText="1" indent="1"/>
    </xf>
    <xf numFmtId="175" fontId="6" fillId="0" borderId="0" xfId="17" applyNumberFormat="1" applyBorder="1">
      <alignment horizontal="left" vertical="center" indent="1"/>
    </xf>
    <xf numFmtId="176" fontId="6" fillId="0" borderId="0" xfId="18" applyNumberFormat="1" applyBorder="1">
      <alignment horizontal="left" vertical="center" indent="1"/>
    </xf>
    <xf numFmtId="0" fontId="0" fillId="0" borderId="0" xfId="0">
      <alignment horizontal="left" vertical="center" wrapText="1" indent="1"/>
    </xf>
    <xf numFmtId="170" fontId="0" fillId="0" borderId="0" xfId="13" applyNumberFormat="1" applyFont="1">
      <alignment horizontal="left" vertical="center" wrapText="1" indent="1"/>
    </xf>
    <xf numFmtId="0" fontId="6" fillId="0" borderId="0" xfId="4" applyAlignment="1">
      <alignment horizontal="left" vertical="center" wrapText="1" indent="1"/>
    </xf>
    <xf numFmtId="0" fontId="0" fillId="0" borderId="0" xfId="0">
      <alignment horizontal="left" vertical="center" wrapText="1" indent="1"/>
    </xf>
    <xf numFmtId="14" fontId="0" fillId="0" borderId="0" xfId="12" applyFont="1">
      <alignment horizontal="left" vertical="center" wrapText="1" indent="1"/>
    </xf>
  </cellXfs>
  <cellStyles count="19">
    <cellStyle name="Bordo destro" xfId="15" xr:uid="{00000000-0005-0000-0000-000011000000}"/>
    <cellStyle name="Bordo sinistro" xfId="14" xr:uid="{00000000-0005-0000-0000-00000B000000}"/>
    <cellStyle name="Collegamento ipertestuale" xfId="4" builtinId="8" customBuiltin="1"/>
    <cellStyle name="Collegamento ipertestuale visitato" xfId="9" builtinId="9" customBuiltin="1"/>
    <cellStyle name="Data" xfId="12" xr:uid="{00000000-0005-0000-0000-000002000000}"/>
    <cellStyle name="Input" xfId="10" builtinId="20" customBuiltin="1"/>
    <cellStyle name="Migliaia" xfId="1" builtinId="3" customBuiltin="1"/>
    <cellStyle name="Normale" xfId="0" builtinId="0" customBuiltin="1"/>
    <cellStyle name="Per chilometro" xfId="16" xr:uid="{00000000-0005-0000-0000-00000E000000}"/>
    <cellStyle name="Per giorno" xfId="17" xr:uid="{00000000-0005-0000-0000-00000D000000}"/>
    <cellStyle name="Per notte" xfId="18" xr:uid="{00000000-0005-0000-0000-00000F000000}"/>
    <cellStyle name="Telefono" xfId="13" xr:uid="{00000000-0005-0000-0000-000010000000}"/>
    <cellStyle name="Testo descrittivo" xfId="11" builtinId="53" customBuiltin="1"/>
    <cellStyle name="Titolo" xfId="3" builtinId="15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  <cellStyle name="Valuta" xfId="2" builtinId="4" customBuiltin="1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#,##0.00\ [$€-410];\-#,##0.00\ [$€-410]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71" formatCode="#,##0.00\ [$€-410];\-#,##0.00\ [$€-410]"/>
    </dxf>
    <dxf>
      <numFmt numFmtId="171" formatCode="#,##0.00\ [$€-410];\-#,##0.00\ [$€-410]"/>
    </dxf>
    <dxf>
      <numFmt numFmtId="174" formatCode="#,##0.0_)&quot; km&quot;;\(#,##0.0\)&quot; km&quot;"/>
    </dxf>
    <dxf>
      <numFmt numFmtId="174" formatCode="#,##0.0_)&quot; km&quot;;\(#,##0.0\)&quot; km&quot;"/>
    </dxf>
    <dxf>
      <numFmt numFmtId="171" formatCode="#,##0.00\ [$€-410];\-#,##0.00\ [$€-410]"/>
    </dxf>
    <dxf>
      <numFmt numFmtId="171" formatCode="#,##0.00\ [$€-410];\-#,##0.00\ [$€-410]"/>
    </dxf>
    <dxf>
      <numFmt numFmtId="171" formatCode="#,##0.00\ [$€-410];\-#,##0.00\ [$€-410]"/>
    </dxf>
    <dxf>
      <numFmt numFmtId="171" formatCode="#,##0.00\ [$€-410];\-#,##0.00\ [$€-410]"/>
    </dxf>
    <dxf>
      <numFmt numFmtId="171" formatCode="#,##0.00\ [$€-410];\-#,##0.00\ [$€-410]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top style="thick">
          <color theme="0"/>
        </top>
        <vertical style="thin">
          <color theme="1" tint="0.34998626667073579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Nota spese" defaultPivotStyle="PivotStyleLight16">
    <tableStyle name="Nota spese" pivot="0" count="3" xr9:uid="{00000000-0011-0000-FFFF-FFFF00000000}">
      <tableStyleElement type="wholeTable" dxfId="31"/>
      <tableStyleElement type="headerRow" dxfId="30"/>
      <tableStyleElement type="totalRow" dxfId="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pese" displayName="Spese" ref="B10:M22" totalsRowCount="1" dataDxfId="22" totalsRowDxfId="21">
  <tableColumns count="12">
    <tableColumn id="1" xr3:uid="{00000000-0010-0000-0000-000001000000}" name="DATA" totalsRowLabel="TOTALI" totalsRowDxfId="11"/>
    <tableColumn id="2" xr3:uid="{00000000-0010-0000-0000-000002000000}" name="CONTO" totalsRowDxfId="10"/>
    <tableColumn id="3" xr3:uid="{00000000-0010-0000-0000-000003000000}" name="DESCRIZIONE" totalsRowDxfId="9"/>
    <tableColumn id="4" xr3:uid="{00000000-0010-0000-0000-000004000000}" name="HOTEL" totalsRowFunction="sum" dataDxfId="20" totalsRowDxfId="8"/>
    <tableColumn id="5" xr3:uid="{00000000-0010-0000-0000-000005000000}" name="TRASPORTI" totalsRowFunction="sum" dataDxfId="19" totalsRowDxfId="7"/>
    <tableColumn id="8" xr3:uid="{00000000-0010-0000-0000-000008000000}" name="PASTI" totalsRowFunction="sum" dataDxfId="18" totalsRowDxfId="6"/>
    <tableColumn id="9" xr3:uid="{00000000-0010-0000-0000-000009000000}" name="TELEFONO" totalsRowFunction="sum" dataDxfId="17" totalsRowDxfId="5"/>
    <tableColumn id="10" xr3:uid="{00000000-0010-0000-0000-00000A000000}" name="VARIE" totalsRowFunction="sum" dataDxfId="16" totalsRowDxfId="4"/>
    <tableColumn id="6" xr3:uid="{00000000-0010-0000-0000-000006000000}" name="CONTACHILOMETRI _x000a_VALORE INIZIALE" dataDxfId="15" totalsRowDxfId="3"/>
    <tableColumn id="7" xr3:uid="{00000000-0010-0000-0000-000007000000}" name="CONTACHILOMETRI _x000a_VALORE FINALE" dataDxfId="14" totalsRowDxfId="2"/>
    <tableColumn id="12" xr3:uid="{00000000-0010-0000-0000-00000C000000}" name="INDENNITÀ TRASFERTA _x000a_TOTALE" dataDxfId="13" totalsRowDxfId="1">
      <calculatedColumnFormula>IF(COUNTA(Spese[[#This Row],[CONTACHILOMETRI 
VALORE INIZIALE]:[CONTACHILOMETRI 
VALORE FINALE]])=2,(Spese[[#This Row],[CONTACHILOMETRI 
VALORE FINALE]]-Spese[[#This Row],[CONTACHILOMETRI 
VALORE INIZIALE]])*IndennitàChilometrica,"")</calculatedColumnFormula>
    </tableColumn>
    <tableColumn id="11" xr3:uid="{00000000-0010-0000-0000-00000B000000}" name="TOTALE " totalsRowFunction="sum" dataDxfId="12" totalsRowDxfId="0">
      <calculatedColumnFormula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calculatedColumnFormula>
    </tableColumn>
  </tableColumns>
  <tableStyleInfo name="Nota spese" showFirstColumn="0" showLastColumn="0" showRowStripes="1" showColumnStripes="0"/>
  <extLst>
    <ext xmlns:x14="http://schemas.microsoft.com/office/spreadsheetml/2009/9/main" uri="{504A1905-F514-4f6f-8877-14C23A59335A}">
      <x14:table altTextSummary="Immettere in questa tabella i dettagli di viaggio, ad esempio la data, le varie tipologie di spesa e il chilometraggio iniziale e finale. L'indennità di trasferta totale e il totale delle spese vengono calcolati automaticament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em-motori.t/" TargetMode="External"/><Relationship Id="rId1" Type="http://schemas.openxmlformats.org/officeDocument/2006/relationships/hyperlink" Target="mailto:amministrazione@rem-motori.it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autoPageBreaks="0" fitToPage="1"/>
  </sheetPr>
  <dimension ref="A1:M24"/>
  <sheetViews>
    <sheetView showGridLines="0" tabSelected="1" zoomScale="85" zoomScaleNormal="85" workbookViewId="0">
      <selection activeCell="K15" sqref="K15"/>
    </sheetView>
  </sheetViews>
  <sheetFormatPr defaultRowHeight="30" customHeight="1" x14ac:dyDescent="0.3"/>
  <cols>
    <col min="1" max="1" width="2.6640625" style="11" customWidth="1"/>
    <col min="2" max="3" width="15.6640625" customWidth="1"/>
    <col min="4" max="4" width="21.6640625" customWidth="1"/>
    <col min="5" max="8" width="15.6640625" customWidth="1"/>
    <col min="9" max="9" width="16.109375" bestFit="1" customWidth="1"/>
    <col min="10" max="12" width="26.109375" customWidth="1"/>
    <col min="13" max="13" width="15.6640625" customWidth="1"/>
    <col min="14" max="14" width="2.6640625" customWidth="1"/>
  </cols>
  <sheetData>
    <row r="1" spans="2:13" ht="36.75" customHeight="1" x14ac:dyDescent="0.45">
      <c r="B1" s="8" t="s">
        <v>0</v>
      </c>
      <c r="C1" s="11"/>
      <c r="D1" s="11"/>
      <c r="E1" s="11"/>
    </row>
    <row r="2" spans="2:13" ht="21" customHeight="1" x14ac:dyDescent="0.3">
      <c r="B2" s="5" t="s">
        <v>33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ht="30.75" customHeight="1" x14ac:dyDescent="0.3">
      <c r="B3" s="6" t="s">
        <v>34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2:13" ht="18" customHeight="1" x14ac:dyDescent="0.3">
      <c r="B4" s="10" t="s">
        <v>1</v>
      </c>
      <c r="C4" s="21" t="s">
        <v>35</v>
      </c>
      <c r="D4" s="21"/>
      <c r="E4" s="10" t="s">
        <v>9</v>
      </c>
      <c r="F4" s="23" t="s">
        <v>48</v>
      </c>
      <c r="G4" s="23"/>
      <c r="H4" s="11"/>
      <c r="I4" s="10" t="s">
        <v>16</v>
      </c>
      <c r="J4" s="23" t="s">
        <v>44</v>
      </c>
      <c r="K4" s="23"/>
      <c r="L4" s="10" t="s">
        <v>24</v>
      </c>
      <c r="M4" s="16">
        <v>1</v>
      </c>
    </row>
    <row r="5" spans="2:13" ht="18" customHeight="1" x14ac:dyDescent="0.3">
      <c r="B5" s="10" t="s">
        <v>2</v>
      </c>
      <c r="C5" s="21" t="s">
        <v>36</v>
      </c>
      <c r="D5" s="21"/>
      <c r="E5" s="10" t="s">
        <v>10</v>
      </c>
      <c r="F5" s="23" t="s">
        <v>40</v>
      </c>
      <c r="G5" s="23"/>
      <c r="H5" s="11"/>
      <c r="I5" s="10" t="s">
        <v>17</v>
      </c>
      <c r="J5" s="24">
        <v>44799</v>
      </c>
      <c r="K5" s="24"/>
      <c r="L5" s="10" t="s">
        <v>25</v>
      </c>
      <c r="M5" s="18">
        <v>0</v>
      </c>
    </row>
    <row r="6" spans="2:13" ht="18" customHeight="1" x14ac:dyDescent="0.3">
      <c r="B6" s="10" t="s">
        <v>3</v>
      </c>
      <c r="C6" s="22" t="s">
        <v>37</v>
      </c>
      <c r="D6" s="23"/>
      <c r="E6" s="10" t="s">
        <v>11</v>
      </c>
      <c r="F6" s="23" t="s">
        <v>41</v>
      </c>
      <c r="G6" s="23"/>
      <c r="H6" s="11"/>
      <c r="I6" s="10" t="s">
        <v>18</v>
      </c>
      <c r="J6" s="24">
        <v>44801</v>
      </c>
      <c r="K6" s="24"/>
      <c r="L6" s="10" t="s">
        <v>26</v>
      </c>
      <c r="M6" s="19">
        <v>0</v>
      </c>
    </row>
    <row r="7" spans="2:13" ht="18" customHeight="1" x14ac:dyDescent="0.3">
      <c r="B7" s="10" t="s">
        <v>4</v>
      </c>
      <c r="C7" s="22" t="s">
        <v>38</v>
      </c>
      <c r="D7" s="23"/>
      <c r="E7" s="10" t="s">
        <v>12</v>
      </c>
      <c r="F7" s="23" t="s">
        <v>43</v>
      </c>
      <c r="G7" s="23"/>
      <c r="H7" s="11"/>
      <c r="I7" s="10" t="s">
        <v>19</v>
      </c>
      <c r="J7" s="23" t="s">
        <v>42</v>
      </c>
      <c r="K7" s="23"/>
      <c r="L7" s="10" t="s">
        <v>27</v>
      </c>
      <c r="M7" s="18">
        <v>0</v>
      </c>
    </row>
    <row r="8" spans="2:13" ht="18" customHeight="1" x14ac:dyDescent="0.3">
      <c r="B8" s="11"/>
      <c r="C8" s="11"/>
      <c r="D8" s="11"/>
      <c r="E8" s="11"/>
      <c r="F8" s="11"/>
      <c r="G8" s="11"/>
      <c r="H8" s="11"/>
      <c r="I8" s="10" t="s">
        <v>20</v>
      </c>
      <c r="J8" s="23"/>
      <c r="K8" s="23"/>
      <c r="L8" s="10" t="s">
        <v>28</v>
      </c>
      <c r="M8" s="18">
        <v>0</v>
      </c>
    </row>
    <row r="9" spans="2:13" s="11" customFormat="1" ht="18" customHeight="1" x14ac:dyDescent="0.3"/>
    <row r="10" spans="2:13" ht="30" customHeight="1" x14ac:dyDescent="0.3">
      <c r="B10" s="7" t="s">
        <v>5</v>
      </c>
      <c r="C10" s="7" t="s">
        <v>7</v>
      </c>
      <c r="D10" s="7" t="s">
        <v>8</v>
      </c>
      <c r="E10" s="7" t="s">
        <v>13</v>
      </c>
      <c r="F10" s="7" t="s">
        <v>14</v>
      </c>
      <c r="G10" s="7" t="s">
        <v>15</v>
      </c>
      <c r="H10" s="7" t="s">
        <v>1</v>
      </c>
      <c r="I10" s="7" t="s">
        <v>21</v>
      </c>
      <c r="J10" s="9" t="s">
        <v>22</v>
      </c>
      <c r="K10" s="9" t="s">
        <v>23</v>
      </c>
      <c r="L10" s="9" t="s">
        <v>29</v>
      </c>
      <c r="M10" s="7" t="s">
        <v>32</v>
      </c>
    </row>
    <row r="11" spans="2:13" ht="30" customHeight="1" x14ac:dyDescent="0.3">
      <c r="B11" s="12">
        <v>44799</v>
      </c>
      <c r="C11" t="s">
        <v>45</v>
      </c>
      <c r="D11" t="s">
        <v>46</v>
      </c>
      <c r="E11" s="13">
        <v>300</v>
      </c>
      <c r="F11" s="13"/>
      <c r="G11" s="13" t="s">
        <v>47</v>
      </c>
      <c r="H11" s="13"/>
      <c r="I11" s="13"/>
      <c r="J11" s="17">
        <v>300</v>
      </c>
      <c r="K11" s="17">
        <v>600</v>
      </c>
      <c r="L11" s="13">
        <f>IF(COUNTA(Spese[[#This Row],[CONTACHILOMETRI 
VALORE INIZIALE]:[CONTACHILOMETRI 
VALORE FINALE]])=2,(Spese[[#This Row],[CONTACHILOMETRI 
VALORE FINALE]]-Spese[[#This Row],[CONTACHILOMETRI 
VALORE INIZIALE]])*IndennitàChilometrica,"")</f>
        <v>300</v>
      </c>
      <c r="M11" s="13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600</v>
      </c>
    </row>
    <row r="12" spans="2:13" ht="30" customHeight="1" x14ac:dyDescent="0.3">
      <c r="B12" s="12">
        <v>44800</v>
      </c>
      <c r="C12" s="20" t="s">
        <v>45</v>
      </c>
      <c r="D12" s="20" t="s">
        <v>46</v>
      </c>
      <c r="E12" s="13" t="s">
        <v>39</v>
      </c>
      <c r="F12" s="13"/>
      <c r="G12" s="13">
        <v>30</v>
      </c>
      <c r="H12" s="13"/>
      <c r="I12" s="13"/>
      <c r="J12" s="17">
        <v>300</v>
      </c>
      <c r="K12" s="17">
        <v>600</v>
      </c>
      <c r="L12" s="13">
        <f>IF(COUNTA(Spese[[#This Row],[CONTACHILOMETRI 
VALORE INIZIALE]:[CONTACHILOMETRI 
VALORE FINALE]])=2,(Spese[[#This Row],[CONTACHILOMETRI 
VALORE FINALE]]-Spese[[#This Row],[CONTACHILOMETRI 
VALORE INIZIALE]])*IndennitàChilometrica,"")</f>
        <v>300</v>
      </c>
      <c r="M12" s="13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330</v>
      </c>
    </row>
    <row r="13" spans="2:13" ht="30" customHeight="1" x14ac:dyDescent="0.3">
      <c r="B13" s="12">
        <v>44801</v>
      </c>
      <c r="C13" s="20" t="s">
        <v>45</v>
      </c>
      <c r="D13" s="20" t="s">
        <v>46</v>
      </c>
      <c r="E13" s="13"/>
      <c r="F13" s="13"/>
      <c r="G13" s="13">
        <v>10</v>
      </c>
      <c r="H13" s="13"/>
      <c r="I13" s="13"/>
      <c r="J13" s="17">
        <v>300</v>
      </c>
      <c r="K13" s="17">
        <v>600</v>
      </c>
      <c r="L13" s="13">
        <f>IF(COUNTA(Spese[[#This Row],[CONTACHILOMETRI 
VALORE INIZIALE]:[CONTACHILOMETRI 
VALORE FINALE]])=2,(Spese[[#This Row],[CONTACHILOMETRI 
VALORE FINALE]]-Spese[[#This Row],[CONTACHILOMETRI 
VALORE INIZIALE]])*IndennitàChilometrica,"")</f>
        <v>300</v>
      </c>
      <c r="M13" s="13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310</v>
      </c>
    </row>
    <row r="14" spans="2:13" ht="30" customHeight="1" x14ac:dyDescent="0.3">
      <c r="B14" s="12"/>
      <c r="E14" s="13"/>
      <c r="F14" s="13"/>
      <c r="G14" s="13"/>
      <c r="H14" s="13"/>
      <c r="I14" s="13"/>
      <c r="J14" s="17"/>
      <c r="K14" s="17"/>
      <c r="L14" s="13"/>
      <c r="M14" s="13"/>
    </row>
    <row r="15" spans="2:13" ht="30" customHeight="1" x14ac:dyDescent="0.3">
      <c r="B15" s="12"/>
      <c r="E15" s="13"/>
      <c r="F15" s="13"/>
      <c r="G15" s="13"/>
      <c r="H15" s="13"/>
      <c r="I15" s="13"/>
      <c r="J15" s="17"/>
      <c r="K15" s="17"/>
      <c r="L15" s="13"/>
      <c r="M15" s="13"/>
    </row>
    <row r="16" spans="2:13" ht="30" customHeight="1" x14ac:dyDescent="0.3">
      <c r="B16" s="12"/>
      <c r="E16" s="13"/>
      <c r="F16" s="13"/>
      <c r="G16" s="13"/>
      <c r="H16" s="13"/>
      <c r="I16" s="13"/>
      <c r="J16" s="17"/>
      <c r="K16" s="17"/>
      <c r="L16" s="13"/>
      <c r="M16" s="13"/>
    </row>
    <row r="17" spans="2:13" ht="30" customHeight="1" x14ac:dyDescent="0.3">
      <c r="B17" s="12"/>
      <c r="E17" s="13"/>
      <c r="F17" s="13"/>
      <c r="G17" s="13"/>
      <c r="H17" s="13"/>
      <c r="I17" s="13"/>
      <c r="J17" s="17"/>
      <c r="K17" s="17"/>
      <c r="L17" s="13"/>
      <c r="M17" s="13"/>
    </row>
    <row r="18" spans="2:13" ht="30" customHeight="1" x14ac:dyDescent="0.3">
      <c r="B18" s="12"/>
      <c r="E18" s="13"/>
      <c r="F18" s="13"/>
      <c r="G18" s="13"/>
      <c r="H18" s="13"/>
      <c r="I18" s="13"/>
      <c r="J18" s="17"/>
      <c r="K18" s="17"/>
      <c r="L18" s="13"/>
      <c r="M18" s="13"/>
    </row>
    <row r="19" spans="2:13" ht="30" customHeight="1" x14ac:dyDescent="0.3">
      <c r="B19" s="12"/>
      <c r="E19" s="13"/>
      <c r="F19" s="13"/>
      <c r="G19" s="13"/>
      <c r="H19" s="13"/>
      <c r="I19" s="13"/>
      <c r="J19" s="17"/>
      <c r="K19" s="17"/>
      <c r="L19" s="13"/>
      <c r="M19" s="13"/>
    </row>
    <row r="20" spans="2:13" ht="30" customHeight="1" x14ac:dyDescent="0.3">
      <c r="B20" s="12"/>
      <c r="E20" s="13"/>
      <c r="F20" s="13"/>
      <c r="G20" s="13"/>
      <c r="H20" s="13"/>
      <c r="I20" s="13"/>
      <c r="J20" s="17"/>
      <c r="K20" s="17"/>
      <c r="L20" s="13"/>
      <c r="M20" s="13"/>
    </row>
    <row r="21" spans="2:13" ht="30" customHeight="1" x14ac:dyDescent="0.3">
      <c r="B21" s="12"/>
      <c r="E21" s="13"/>
      <c r="F21" s="13"/>
      <c r="G21" s="13"/>
      <c r="H21" s="13"/>
      <c r="I21" s="13"/>
      <c r="J21" s="17"/>
      <c r="K21" s="17"/>
      <c r="L21" s="13"/>
      <c r="M21" s="13"/>
    </row>
    <row r="22" spans="2:13" ht="30" customHeight="1" x14ac:dyDescent="0.3">
      <c r="B22" s="2" t="s">
        <v>6</v>
      </c>
      <c r="C22" s="3"/>
      <c r="D22" s="3"/>
      <c r="E22" s="14">
        <f>SUBTOTAL(109,Spese[HOTEL])</f>
        <v>300</v>
      </c>
      <c r="F22" s="14">
        <f>SUBTOTAL(109,Spese[TRASPORTI])</f>
        <v>0</v>
      </c>
      <c r="G22" s="14">
        <f>SUBTOTAL(109,Spese[PASTI])</f>
        <v>40</v>
      </c>
      <c r="H22" s="14">
        <f>SUBTOTAL(109,Spese[TELEFONO])</f>
        <v>0</v>
      </c>
      <c r="I22" s="14">
        <f>SUBTOTAL(109,Spese[VARIE])</f>
        <v>0</v>
      </c>
      <c r="J22" s="4"/>
      <c r="K22" s="4"/>
      <c r="L22" s="4"/>
      <c r="M22" s="15">
        <f>SUBTOTAL(109,Spese[[TOTALE ]])</f>
        <v>1240</v>
      </c>
    </row>
    <row r="23" spans="2:13" ht="30" customHeight="1" x14ac:dyDescent="0.3">
      <c r="L23" s="10" t="s">
        <v>30</v>
      </c>
      <c r="M23" s="13">
        <v>0</v>
      </c>
    </row>
    <row r="24" spans="2:13" ht="30" customHeight="1" x14ac:dyDescent="0.3">
      <c r="J24" s="1"/>
      <c r="L24" s="10" t="s">
        <v>31</v>
      </c>
      <c r="M24" s="13">
        <f>Spese[[#Totals],[TOTALE ]]-Anticipo</f>
        <v>1240</v>
      </c>
    </row>
  </sheetData>
  <mergeCells count="13">
    <mergeCell ref="J4:K4"/>
    <mergeCell ref="J5:K5"/>
    <mergeCell ref="J6:K6"/>
    <mergeCell ref="J7:K7"/>
    <mergeCell ref="J8:K8"/>
    <mergeCell ref="C4:D4"/>
    <mergeCell ref="C5:D5"/>
    <mergeCell ref="C6:D6"/>
    <mergeCell ref="C7:D7"/>
    <mergeCell ref="F4:G4"/>
    <mergeCell ref="F5:G5"/>
    <mergeCell ref="F6:G6"/>
    <mergeCell ref="F7:G7"/>
  </mergeCells>
  <phoneticPr fontId="8" type="noConversion"/>
  <conditionalFormatting sqref="E11:I21">
    <cfRule type="expression" dxfId="28" priority="1">
      <formula>E11&lt;0</formula>
    </cfRule>
  </conditionalFormatting>
  <conditionalFormatting sqref="J11:L21">
    <cfRule type="expression" dxfId="27" priority="2">
      <formula>($K11&lt;&gt;"")*($J11&lt;&gt;"")*($K11&lt;$J11)</formula>
    </cfRule>
  </conditionalFormatting>
  <conditionalFormatting sqref="G11:G21">
    <cfRule type="expression" dxfId="26" priority="60">
      <formula>SUMIF($B$11:$B$21,$B11,$G$11:$G$21)&gt;$M$5</formula>
    </cfRule>
  </conditionalFormatting>
  <conditionalFormatting sqref="E11:E21">
    <cfRule type="expression" dxfId="25" priority="59">
      <formula>SUMIF($B$11:$B$21,$B11,$E$11:$E$21)&gt;$M$6</formula>
    </cfRule>
  </conditionalFormatting>
  <conditionalFormatting sqref="H11:H21">
    <cfRule type="expression" dxfId="24" priority="61">
      <formula>SUMIF($B$11:$B$21,$B11,$H$11:$H$21)&gt;$M$7</formula>
    </cfRule>
  </conditionalFormatting>
  <conditionalFormatting sqref="I11:I21">
    <cfRule type="expression" dxfId="23" priority="62">
      <formula>SUMIF($B$11:$B$21,$B11,$I$11:$I$21)&gt;$M$8</formula>
    </cfRule>
  </conditionalFormatting>
  <dataValidations count="56">
    <dataValidation allowBlank="1" showInputMessage="1" showErrorMessage="1" prompt="Creare una nota spese aziendale in questo foglio di lavoro. Immettere le descrizioni e gli importi delle spese nella tabella Spese. Il totale delle spese viene calcolato automaticamente" sqref="A1" xr:uid="{00000000-0002-0000-0000-000000000000}"/>
    <dataValidation allowBlank="1" showInputMessage="1" showErrorMessage="1" prompt="Questa cella contiene il titolo del foglio di lavoro. Immettere il nome della società e l'indirizzo nelle celle sottostanti" sqref="B1" xr:uid="{00000000-0002-0000-0000-000001000000}"/>
    <dataValidation allowBlank="1" showInputMessage="1" showErrorMessage="1" prompt="Immettere il nome della società in questa cella" sqref="B2" xr:uid="{00000000-0002-0000-0000-000002000000}"/>
    <dataValidation allowBlank="1" showInputMessage="1" showErrorMessage="1" prompt="Immettere l'indirizzo della società in questa cella. Immettere i dettagli delle spese e gli importi rimborsati nelle celle da B4 a M8" sqref="B3" xr:uid="{00000000-0002-0000-0000-000003000000}"/>
    <dataValidation allowBlank="1" showInputMessage="1" showErrorMessage="1" prompt="Immettere il numero di telefono della società nella cella a destra" sqref="B4" xr:uid="{00000000-0002-0000-0000-000004000000}"/>
    <dataValidation allowBlank="1" showInputMessage="1" showErrorMessage="1" prompt="Immettere il numero di telefono della società in questa cella" sqref="C4:D4" xr:uid="{00000000-0002-0000-0000-000005000000}"/>
    <dataValidation allowBlank="1" showInputMessage="1" showErrorMessage="1" prompt="Immettere il numero di fax della società nella cella a destra" sqref="B5" xr:uid="{00000000-0002-0000-0000-000006000000}"/>
    <dataValidation allowBlank="1" showInputMessage="1" showErrorMessage="1" prompt="Immettere il numero di fax della società in questa cella" sqref="C5:D5" xr:uid="{00000000-0002-0000-0000-000007000000}"/>
    <dataValidation allowBlank="1" showInputMessage="1" showErrorMessage="1" prompt="Immettere l'indirizzo di posta elettronica della società nella cella a destra" sqref="B6" xr:uid="{00000000-0002-0000-0000-000008000000}"/>
    <dataValidation allowBlank="1" showInputMessage="1" showErrorMessage="1" prompt="Immettere l'indirizzo di posta elettronica della società in questa cella" sqref="C6:D6" xr:uid="{00000000-0002-0000-0000-000009000000}"/>
    <dataValidation allowBlank="1" showInputMessage="1" showErrorMessage="1" prompt="Immettere l'indirizzo Web della società nella cella a destra" sqref="B7" xr:uid="{00000000-0002-0000-0000-00000A000000}"/>
    <dataValidation allowBlank="1" showInputMessage="1" showErrorMessage="1" prompt="Immettere l'indirizzo Web della società in questa cella e i dettagli del richiedente nelle celle da E4 a F7" sqref="C7:D7" xr:uid="{00000000-0002-0000-0000-00000B000000}"/>
    <dataValidation allowBlank="1" showInputMessage="1" showErrorMessage="1" prompt="Immettere il nome di chi presenta la nota spese nella cella a destra" sqref="E4" xr:uid="{00000000-0002-0000-0000-00000C000000}"/>
    <dataValidation allowBlank="1" showInputMessage="1" showErrorMessage="1" prompt="Immettere il nome di chi presenta la nota spese in questa cella" sqref="F4:G4" xr:uid="{00000000-0002-0000-0000-00000D000000}"/>
    <dataValidation allowBlank="1" showInputMessage="1" showErrorMessage="1" prompt="Immettere il reparto nella cella a destra" sqref="E5" xr:uid="{00000000-0002-0000-0000-00000E000000}"/>
    <dataValidation allowBlank="1" showInputMessage="1" showErrorMessage="1" prompt="Immettere il reparto in questa cella" sqref="F5:G5" xr:uid="{00000000-0002-0000-0000-00000F000000}"/>
    <dataValidation allowBlank="1" showInputMessage="1" showErrorMessage="1" prompt="Immettere la posizione nella cella a destra" sqref="E6" xr:uid="{00000000-0002-0000-0000-000010000000}"/>
    <dataValidation allowBlank="1" showInputMessage="1" showErrorMessage="1" prompt="Immettere la posizione in questa cella" sqref="F6:G6" xr:uid="{00000000-0002-0000-0000-000011000000}"/>
    <dataValidation allowBlank="1" showInputMessage="1" showErrorMessage="1" prompt="Immettere il nome del manager nella cella a destra" sqref="E7" xr:uid="{00000000-0002-0000-0000-000012000000}"/>
    <dataValidation allowBlank="1" showInputMessage="1" showErrorMessage="1" prompt="Immettere il nome del manager in questa cella e lo scopo delle spese con altri dettagli nelle celle da I4 a J8" sqref="F7:G7" xr:uid="{00000000-0002-0000-0000-000013000000}"/>
    <dataValidation allowBlank="1" showInputMessage="1" showErrorMessage="1" prompt="Immettere lo scopo nella cella a destra." sqref="I4" xr:uid="{00000000-0002-0000-0000-000014000000}"/>
    <dataValidation allowBlank="1" showInputMessage="1" showErrorMessage="1" prompt="Immettere lo scopo in questa cella" sqref="J4:K4" xr:uid="{00000000-0002-0000-0000-000015000000}"/>
    <dataValidation allowBlank="1" showInputMessage="1" showErrorMessage="1" prompt="Immettere la data di inizio della nota spese nella cella a destra" sqref="I5" xr:uid="{00000000-0002-0000-0000-000016000000}"/>
    <dataValidation allowBlank="1" showInputMessage="1" showErrorMessage="1" prompt="Immettere la data di inizio della nota spese in questa cella" sqref="J5:K5" xr:uid="{00000000-0002-0000-0000-000017000000}"/>
    <dataValidation allowBlank="1" showInputMessage="1" showErrorMessage="1" prompt="Immettere la data di fine della nota spese nella cella a destra" sqref="I6" xr:uid="{00000000-0002-0000-0000-000018000000}"/>
    <dataValidation allowBlank="1" showInputMessage="1" showErrorMessage="1" prompt="Immettere la data di fine della nota spese in questa cella" sqref="J6:K6" xr:uid="{00000000-0002-0000-0000-000019000000}"/>
    <dataValidation allowBlank="1" showInputMessage="1" showErrorMessage="1" prompt="Immettere il nome della persona che ha preparato la nota spese nella cella a destra" sqref="I7" xr:uid="{00000000-0002-0000-0000-00001A000000}"/>
    <dataValidation allowBlank="1" showInputMessage="1" showErrorMessage="1" prompt="Immettere il nome della persona che ha preparato la nota spese in questa cella" sqref="J7:K7" xr:uid="{00000000-0002-0000-0000-00001B000000}"/>
    <dataValidation allowBlank="1" showInputMessage="1" showErrorMessage="1" prompt="Immettere il nome della persona che ha concesso l'approvazione nella cella a destra" sqref="I8" xr:uid="{00000000-0002-0000-0000-00001C000000}"/>
    <dataValidation allowBlank="1" showInputMessage="1" showErrorMessage="1" prompt="Immettere il nome della persona che ha concesso l'approvazione in questa cella e gli importi rimborsati nelle celle da L4 a M8" sqref="J8:K8" xr:uid="{00000000-0002-0000-0000-00001D000000}"/>
    <dataValidation allowBlank="1" showInputMessage="1" showErrorMessage="1" prompt="Immettere l'indennità di trasferta chilometrica nella cella a destra" sqref="L4" xr:uid="{00000000-0002-0000-0000-00001E000000}"/>
    <dataValidation allowBlank="1" showInputMessage="1" showErrorMessage="1" prompt="Immettere l'indennità di trasferta chilometrica in questa cella" sqref="M4" xr:uid="{00000000-0002-0000-0000-00001F000000}"/>
    <dataValidation allowBlank="1" showInputMessage="1" showErrorMessage="1" prompt="Immettere il rimborso per i pasti nella cella a destra" sqref="L5" xr:uid="{00000000-0002-0000-0000-000020000000}"/>
    <dataValidation allowBlank="1" showInputMessage="1" showErrorMessage="1" prompt="Immettere il rimborso per i pasti in questa cella" sqref="M5" xr:uid="{00000000-0002-0000-0000-000021000000}"/>
    <dataValidation allowBlank="1" showInputMessage="1" showErrorMessage="1" prompt="Immettere il rimborso per l'alloggio nella cella a destra" sqref="L6" xr:uid="{00000000-0002-0000-0000-000022000000}"/>
    <dataValidation allowBlank="1" showInputMessage="1" showErrorMessage="1" prompt="Immettere il rimborso per l'alloggio in questa cella" sqref="M6" xr:uid="{00000000-0002-0000-0000-000023000000}"/>
    <dataValidation allowBlank="1" showInputMessage="1" showErrorMessage="1" prompt="Immettere il rimborso per le spese telefoniche nella cella a destra" sqref="L7" xr:uid="{00000000-0002-0000-0000-000024000000}"/>
    <dataValidation allowBlank="1" showInputMessage="1" showErrorMessage="1" prompt="Immettere il rimborso per le spese telefoniche in questa cella" sqref="M7" xr:uid="{00000000-0002-0000-0000-000025000000}"/>
    <dataValidation allowBlank="1" showInputMessage="1" showErrorMessage="1" prompt="Immettere il rimborso per spese varie nella cella a destra" sqref="L8" xr:uid="{00000000-0002-0000-0000-000026000000}"/>
    <dataValidation allowBlank="1" showInputMessage="1" showErrorMessage="1" prompt="Immettere il rimborso per spese varie in questa cella e i dettagli delle spese nella tabella a partire dalla cella B10" sqref="M8" xr:uid="{00000000-0002-0000-0000-000027000000}"/>
    <dataValidation allowBlank="1" showInputMessage="1" showErrorMessage="1" prompt="Immettere la data in questa colonna sotto questa intestazione" sqref="B10" xr:uid="{00000000-0002-0000-0000-000028000000}"/>
    <dataValidation allowBlank="1" showInputMessage="1" showErrorMessage="1" prompt="Immettere il conto in questa colonna sotto questa intestazione" sqref="C10" xr:uid="{00000000-0002-0000-0000-000029000000}"/>
    <dataValidation allowBlank="1" showInputMessage="1" showErrorMessage="1" prompt="Immettere la descrizione in questa colonna sotto questa intestazione" sqref="D10" xr:uid="{00000000-0002-0000-0000-00002A000000}"/>
    <dataValidation allowBlank="1" showInputMessage="1" showErrorMessage="1" prompt="Immettere le spese per hotel in questa colonna sotto questa intestazione" sqref="E10" xr:uid="{00000000-0002-0000-0000-00002B000000}"/>
    <dataValidation allowBlank="1" showInputMessage="1" showErrorMessage="1" prompt="Immettere le spese di trasporto in questa colonna sotto questa intestazione" sqref="F10" xr:uid="{00000000-0002-0000-0000-00002C000000}"/>
    <dataValidation allowBlank="1" showInputMessage="1" showErrorMessage="1" prompt="Immettere le spese per i pasti in questa colonna sotto questa intestazione" sqref="G10" xr:uid="{00000000-0002-0000-0000-00002D000000}"/>
    <dataValidation allowBlank="1" showInputMessage="1" showErrorMessage="1" prompt="Immettere le spese telefoniche in questa colonna sotto questa intestazione" sqref="H10" xr:uid="{00000000-0002-0000-0000-00002E000000}"/>
    <dataValidation allowBlank="1" showInputMessage="1" showErrorMessage="1" prompt="Immettere le spese varie in questa colonna sotto questa intestazione" sqref="I10" xr:uid="{00000000-0002-0000-0000-00002F000000}"/>
    <dataValidation allowBlank="1" showInputMessage="1" showErrorMessage="1" prompt="Immettere il valore iniziale del contachilometri in questa colonna sotto questa intestazione" sqref="J10" xr:uid="{00000000-0002-0000-0000-000030000000}"/>
    <dataValidation allowBlank="1" showInputMessage="1" showErrorMessage="1" prompt="Immettere il valore finale del contachilometri in questa colonna sotto questa intestazione" sqref="K10" xr:uid="{00000000-0002-0000-0000-000031000000}"/>
    <dataValidation allowBlank="1" showInputMessage="1" showErrorMessage="1" prompt="L'indennità chilometrica totale viene calcolata automaticamente in questa colonna sotto questa intestazione." sqref="L10" xr:uid="{00000000-0002-0000-0000-000032000000}"/>
    <dataValidation allowBlank="1" showInputMessage="1" showErrorMessage="1" prompt="Il totale delle spese viene calcolato automaticamente in questa colonna sotto questa intestazione e l'importo totale viene calcolato automaticamente alla fine della tabella." sqref="M10" xr:uid="{00000000-0002-0000-0000-000033000000}"/>
    <dataValidation allowBlank="1" showInputMessage="1" showErrorMessage="1" prompt="Immettere l'importo dell'anticipo nella cella a destra" sqref="L23" xr:uid="{00000000-0002-0000-0000-000034000000}"/>
    <dataValidation allowBlank="1" showInputMessage="1" showErrorMessage="1" prompt="Immettere l'anticipo in questa cella" sqref="M23" xr:uid="{00000000-0002-0000-0000-000035000000}"/>
    <dataValidation allowBlank="1" showInputMessage="1" showErrorMessage="1" prompt="L'importo totale da corrispondere viene calcolato automaticamente nella cella a destra" sqref="L24" xr:uid="{00000000-0002-0000-0000-000036000000}"/>
    <dataValidation allowBlank="1" showInputMessage="1" showErrorMessage="1" prompt="L'importo totale da corrispondere viene calcolato automaticamente in questa cella" sqref="M24" xr:uid="{00000000-0002-0000-0000-000037000000}"/>
  </dataValidations>
  <hyperlinks>
    <hyperlink ref="C6" r:id="rId1" xr:uid="{00000000-0004-0000-0000-000000000000}"/>
    <hyperlink ref="C7" r:id="rId2" xr:uid="{00000000-0004-0000-0000-000001000000}"/>
  </hyperlinks>
  <printOptions horizontalCentered="1"/>
  <pageMargins left="0.25" right="0.25" top="0.75" bottom="0.75" header="0.3" footer="0.3"/>
  <pageSetup fitToHeight="0" orientation="landscape" r:id="rId3"/>
  <headerFooter differentFirst="1">
    <oddFooter>&amp;CPage &amp;P of &amp;N</oddFooter>
  </headerFooter>
  <ignoredErrors>
    <ignoredError sqref="M11:M13 L12:L13" emptyCellReference="1"/>
  </ignoredErrors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12</vt:i4>
      </vt:variant>
    </vt:vector>
  </HeadingPairs>
  <TitlesOfParts>
    <vt:vector size="13" baseType="lpstr">
      <vt:lpstr>Nota spese</vt:lpstr>
      <vt:lpstr>Anticipo</vt:lpstr>
      <vt:lpstr>AreaTitoloRiga1..C7</vt:lpstr>
      <vt:lpstr>AreaTitoloRiga2..F7</vt:lpstr>
      <vt:lpstr>AreaTitoloRiga3..J8</vt:lpstr>
      <vt:lpstr>AreaTitoloRiga4..M8</vt:lpstr>
      <vt:lpstr>AreaTitoloRiga5..M24</vt:lpstr>
      <vt:lpstr>DataFine</vt:lpstr>
      <vt:lpstr>DataInizio</vt:lpstr>
      <vt:lpstr>IndennitàChilometrica</vt:lpstr>
      <vt:lpstr>'Nota spese'!Titoli_stampa</vt:lpstr>
      <vt:lpstr>TitoloColonna1</vt:lpstr>
      <vt:lpstr>TuttiIDati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Utente</dc:creator>
  <cp:lastModifiedBy>Utente</cp:lastModifiedBy>
  <dcterms:created xsi:type="dcterms:W3CDTF">2017-05-01T05:29:40Z</dcterms:created>
  <dcterms:modified xsi:type="dcterms:W3CDTF">2022-08-30T11:22:16Z</dcterms:modified>
</cp:coreProperties>
</file>